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3465" windowWidth="15480" windowHeight="6375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_xlnm.Print_Area" localSheetId="0">'ОСС'!$B$1:$Y$406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<sst xmlns="http://schemas.openxmlformats.org/spreadsheetml/2006/main" count="3810" uniqueCount="838">
  <si>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</si>
  <si>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</si>
  <si>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</si>
  <si>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</si>
  <si>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</si>
  <si>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</si>
  <si>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</si>
  <si>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</si>
  <si>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</si>
  <si>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</si>
  <si>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</si>
  <si>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</si>
  <si>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</si>
  <si>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</si>
  <si>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</si>
  <si>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</si>
  <si>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</si>
  <si>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</si>
  <si>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</si>
  <si>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</si>
  <si>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</si>
  <si>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</si>
  <si>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</si>
  <si>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</si>
  <si>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</si>
  <si>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</si>
  <si>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DDP</t>
  </si>
  <si>
    <t>РК, г. Актау, мкр 23, ТОО "ОСС" цент.офис, каб:1Б</t>
  </si>
  <si>
    <t>26.20.30</t>
  </si>
  <si>
    <t>Сканер</t>
  </si>
  <si>
    <t>Сканер HP ScanJet Enterprise 7500 (L2725A)</t>
  </si>
  <si>
    <t>ОИ</t>
  </si>
  <si>
    <t>Сентябрь</t>
  </si>
  <si>
    <t>РК, Мангистауская область,г Актау 23мкр ТОО "ОСС"</t>
  </si>
  <si>
    <t>Октябрь 2012г.</t>
  </si>
  <si>
    <t>авансовый платеж - 50%, оставшаяся часть в течении 30 рабочих дней с момента подписания первичных документов</t>
  </si>
  <si>
    <t>штука</t>
  </si>
  <si>
    <t>Изменить  следующие позиции по товаром:</t>
  </si>
  <si>
    <t>Итого по услугам:</t>
  </si>
  <si>
    <t>" Утвержден "</t>
  </si>
  <si>
    <t xml:space="preserve">Приказом директора </t>
  </si>
  <si>
    <t>ОТ</t>
  </si>
  <si>
    <t>авансовый платеж - 0%, оставшаяся часть в течении 30 рабочих дней с момента подписания первичных документов</t>
  </si>
  <si>
    <t>ЦП</t>
  </si>
  <si>
    <t>Изменить  следующие позиции по услугам:</t>
  </si>
  <si>
    <t>Итого по товаром:</t>
  </si>
  <si>
    <t>Включить  следующие позиции по услугам:</t>
  </si>
  <si>
    <t>19,20,21</t>
  </si>
  <si>
    <t>комплект</t>
  </si>
  <si>
    <t>Включить  следующие позиции по товарам:</t>
  </si>
  <si>
    <t>Итого по товарам:</t>
  </si>
  <si>
    <t>январь, февраль 2013г.</t>
  </si>
  <si>
    <t>РК, Мангистауская область,пос.Ынтымак , база БПО ТОО «ОСС»</t>
  </si>
  <si>
    <t>Исключить  следующие позиции по услугам:</t>
  </si>
  <si>
    <t>РК, г. Актау, мкр 23, ТОО "ОСС", каб:1А</t>
  </si>
  <si>
    <t>2013 год</t>
  </si>
  <si>
    <t>ОП</t>
  </si>
  <si>
    <t>ТОО "Oil
 Construction Company"</t>
  </si>
  <si>
    <t>в течение 45 дней с даты заключения договора</t>
  </si>
  <si>
    <t>Декабрь 2012г.</t>
  </si>
  <si>
    <t>авансовый платеж - 0%, оставшаяся часть в течении 30 календарных дней с момента подписания первичных документов</t>
  </si>
  <si>
    <t xml:space="preserve">Март-апрель
2013 год
</t>
  </si>
  <si>
    <t>в комплекте со штативом и алюминиевой рейкой 4м.</t>
  </si>
  <si>
    <t>Тахеометр TS06 ultra-5 без отражательный с комплектующими частями</t>
  </si>
  <si>
    <t>594 Т</t>
  </si>
  <si>
    <t>08.12.11.00.00.00.10.19.1</t>
  </si>
  <si>
    <t>Песок природный</t>
  </si>
  <si>
    <t>2 класса, средний, ГОСТ 8736-93</t>
  </si>
  <si>
    <t>Декабрь  2012 год
май-июнь 2013 год</t>
  </si>
  <si>
    <t>РК, Мангистауская обл, г: Актау  23 мкр.ТОО "ОСС" БПО</t>
  </si>
  <si>
    <t>с даты вступления в силу договора, поставка по заявкам до 31 декабря 2013 года.</t>
  </si>
  <si>
    <t>113</t>
  </si>
  <si>
    <t>метр
кубический</t>
  </si>
  <si>
    <t>594-1 Т</t>
  </si>
  <si>
    <t>Сеянный с моделью крупности зерен
 до 2,5 мм, СП 2.6.1.758-99 ( НРБ-99).</t>
  </si>
  <si>
    <t>март-август
поставка по заявкам заказчика 
2013 год.</t>
  </si>
  <si>
    <t>Февраль  2013 года.</t>
  </si>
  <si>
    <t>Февраль  2013 год</t>
  </si>
  <si>
    <t>7,11,14,18,20,21</t>
  </si>
  <si>
    <t>276 Т</t>
  </si>
  <si>
    <t>22.23.12.00.00.22.10.10.1</t>
  </si>
  <si>
    <t xml:space="preserve">Решетки </t>
  </si>
  <si>
    <t xml:space="preserve">вентиляционные настенные </t>
  </si>
  <si>
    <t>Февраль-март 2013 год</t>
  </si>
  <si>
    <t>в течение 90 дней с даты заключения договора</t>
  </si>
  <si>
    <t>796</t>
  </si>
  <si>
    <t>276-1 Т</t>
  </si>
  <si>
    <t>434 Т</t>
  </si>
  <si>
    <t>23.14.12.00.00.00.06.20.1</t>
  </si>
  <si>
    <t>Плита минераловатная ПМ-35</t>
  </si>
  <si>
    <t>ТУ 5762-004-59536983-09,  размер 1000х600х60мм</t>
  </si>
  <si>
    <t>Декабрь 2012 год
июнь-июль 2013 год</t>
  </si>
  <si>
    <t>в течение 60 дней с даты заключения договора</t>
  </si>
  <si>
    <t>434-1 Т</t>
  </si>
  <si>
    <t>447 Т</t>
  </si>
  <si>
    <t>19.20.42.00.00.00.30.30.1</t>
  </si>
  <si>
    <t>Битум нефтяной</t>
  </si>
  <si>
    <t>вязкий дорожный БНД 90/130, глубина проникания иглы, 0,1мм: при 25 °С 91-130, применяется в качестве вяжущего материала при строительстве и ремонте дорожных и аэродромных покрытий.</t>
  </si>
  <si>
    <t>Декабрь 2012 год
апрель-май 2013 год</t>
  </si>
  <si>
    <t>январь, февраль, 
март 
до 31 декабря поставка по заявкам 2013г</t>
  </si>
  <si>
    <t>168</t>
  </si>
  <si>
    <t>тонна (метрическая)</t>
  </si>
  <si>
    <t>447-1 Т</t>
  </si>
  <si>
    <t>19.20.42.00.00.00.30.40.3</t>
  </si>
  <si>
    <t>вязкий дорожный БНД 60/90, глубина проникания иглы, 0,1мм: при 25 °С  61-90, применяется в качестве вяжущего материала при строительстве и ремонте дорожных и аэродромных покрытий.</t>
  </si>
  <si>
    <t>1347 Т</t>
  </si>
  <si>
    <t>28.11.42.00.00.00.10.10.1</t>
  </si>
  <si>
    <t>части для дизельных двигателей внутреннего сгорания</t>
  </si>
  <si>
    <t>Распылитель  33.1112110-12</t>
  </si>
  <si>
    <t>Февраль, март
2013 год</t>
  </si>
  <si>
    <t>РК, Мангистауская область, пос Ынтымак,   ТОО "ОСС", УТиСТ</t>
  </si>
  <si>
    <t>Март-апрель, август-сентябрь, поставка по заявкам заказчика 2013 год</t>
  </si>
  <si>
    <t>1347-1 Т</t>
  </si>
  <si>
    <t>1348 Т</t>
  </si>
  <si>
    <t>Распылитель 273.1112110-30  (Евро-1)</t>
  </si>
  <si>
    <t>1348-1 Т</t>
  </si>
  <si>
    <t>36.00.11.00.00.00.00.10.1</t>
  </si>
  <si>
    <t xml:space="preserve">Вода питьевая </t>
  </si>
  <si>
    <t>СТ РК ГОСТ Р 51232 для коммунальных нужд</t>
  </si>
  <si>
    <t>декабрь 2012г., январь 2013г</t>
  </si>
  <si>
    <t xml:space="preserve">РК, Мангистауская обл, м/р Каламкас </t>
  </si>
  <si>
    <t>метр кубуческий</t>
  </si>
  <si>
    <t>ОВХ</t>
  </si>
  <si>
    <t>Волжская</t>
  </si>
  <si>
    <t xml:space="preserve">РК, Мангистауская обл, м/р Жетыбай </t>
  </si>
  <si>
    <t>36.00.12.00.00.00.10.10.1</t>
  </si>
  <si>
    <t xml:space="preserve">Вода непитьевая </t>
  </si>
  <si>
    <t>Вода непитьевая для коммунальных нужд</t>
  </si>
  <si>
    <t>морская вода</t>
  </si>
  <si>
    <t>Волжская техническая вода</t>
  </si>
  <si>
    <t>227 Т</t>
  </si>
  <si>
    <t>28.12.15.00.00.00.10.11.1</t>
  </si>
  <si>
    <t>гидроагрегат</t>
  </si>
  <si>
    <t>вертикальный гидроагрегат</t>
  </si>
  <si>
    <t xml:space="preserve">Гидрант пожарный подземный Н-0,5м; Н-0,75м </t>
  </si>
  <si>
    <t>Май-июнь
2013 год.</t>
  </si>
  <si>
    <t>839</t>
  </si>
  <si>
    <t>3,4,5</t>
  </si>
  <si>
    <t>227-1 Т</t>
  </si>
  <si>
    <t>26.30.50.00.00.00.03.20.1</t>
  </si>
  <si>
    <t>Гидрант</t>
  </si>
  <si>
    <t>пожарный</t>
  </si>
  <si>
    <t>228 Т</t>
  </si>
  <si>
    <t xml:space="preserve">Гидрант пожарный подземный Н-1м </t>
  </si>
  <si>
    <t>228-1 Т</t>
  </si>
  <si>
    <t>23.99.19.00.00.12.02.03.1</t>
  </si>
  <si>
    <t>Плита</t>
  </si>
  <si>
    <t>минераловатная, 1200х600х60
ТУ 5762-004-59536983-09</t>
  </si>
  <si>
    <t>32.91.19.00.00.00.20.13.1</t>
  </si>
  <si>
    <t>Валик малярный</t>
  </si>
  <si>
    <t>авансовый платеж- 0%, в течение 30 рабочих дней с даты  подписания акта выполненных услуг</t>
  </si>
  <si>
    <t>32.91.19.00.00.00.10.10.1</t>
  </si>
  <si>
    <t>Шубка малярная</t>
  </si>
  <si>
    <t>с меховым покрытием</t>
  </si>
  <si>
    <t>Шубки для валика</t>
  </si>
  <si>
    <t>32.91.12.00.00.00.14.15.1</t>
  </si>
  <si>
    <t>Кисть малярная</t>
  </si>
  <si>
    <t>кисть флейцевая, предназначена для обработки (флейцевания) свежеокрашенных поверхностей путем сглаживания следов кисти</t>
  </si>
  <si>
    <t>Кисти малярныеа плоская 75мм</t>
  </si>
  <si>
    <t>Кисти малярныеа плоская 50мм</t>
  </si>
  <si>
    <t>Кисти малярныеа плоская 100-140мм</t>
  </si>
  <si>
    <t>32.91.12.00.00.00.14.12.1</t>
  </si>
  <si>
    <t>кисть маховая, предназначена для промывки, грунтовки, побелки и окраски поверхностей</t>
  </si>
  <si>
    <t>Кисти фляйцевые кругф50-75мм</t>
  </si>
  <si>
    <t>25.73.30.00.00.30.10.13.1</t>
  </si>
  <si>
    <t>Шпатель</t>
  </si>
  <si>
    <t>металлический, 50 мм</t>
  </si>
  <si>
    <t>Шпатели шириной -50мм</t>
  </si>
  <si>
    <t>25.73.30.00.00.30.10.17.1</t>
  </si>
  <si>
    <t>металлический, 100 мм</t>
  </si>
  <si>
    <t>Шпатели шириной -100мм</t>
  </si>
  <si>
    <t>25.73.30.00.00.30.10.22.1</t>
  </si>
  <si>
    <t>металлический, 300 мм</t>
  </si>
  <si>
    <t>Шпатели шириной -300мм</t>
  </si>
  <si>
    <t>25.73.30.00.00.30.10.24.1</t>
  </si>
  <si>
    <t>металлический, 450 мм</t>
  </si>
  <si>
    <t>Шпатели шириной -500мм</t>
  </si>
  <si>
    <t>25.73.10.00.00.10.11.14.1</t>
  </si>
  <si>
    <t>Лопата</t>
  </si>
  <si>
    <t>Лопата совковая с черенком</t>
  </si>
  <si>
    <t xml:space="preserve">Лопаты совковые </t>
  </si>
  <si>
    <t>25.73.10.00.00.10.10.12.1</t>
  </si>
  <si>
    <t>Лопаты копальные остроконечные (штыковые)</t>
  </si>
  <si>
    <t xml:space="preserve">Лопаты штыковые </t>
  </si>
  <si>
    <t>Черенки</t>
  </si>
  <si>
    <t xml:space="preserve"> для лопат</t>
  </si>
  <si>
    <t>Черенкидля лпат</t>
  </si>
  <si>
    <t>25.73.10.00.00.20.11.10.1</t>
  </si>
  <si>
    <t>Топор</t>
  </si>
  <si>
    <t xml:space="preserve">Плотницкий топор </t>
  </si>
  <si>
    <t>Тапор строительный</t>
  </si>
  <si>
    <t>25.73.30.00.00.21.13.14.1</t>
  </si>
  <si>
    <t xml:space="preserve">Лом </t>
  </si>
  <si>
    <t>Лом классический: простой стержень с заострёнными концами.</t>
  </si>
  <si>
    <t>Лом</t>
  </si>
  <si>
    <t>25.73.30.00.00.21.10.11.1</t>
  </si>
  <si>
    <t>Молоток</t>
  </si>
  <si>
    <t xml:space="preserve"> Молотки квадратные 1кг</t>
  </si>
  <si>
    <t>25.73.30.00.00.21.10.12.1</t>
  </si>
  <si>
    <t>Молотки круг 0,6</t>
  </si>
  <si>
    <t>Киянка (деревянный молоток)</t>
  </si>
  <si>
    <t>25.73.30.00.00.21.11.10.1</t>
  </si>
  <si>
    <t xml:space="preserve">Кувалда </t>
  </si>
  <si>
    <t>до5кг</t>
  </si>
  <si>
    <t>до8кг</t>
  </si>
  <si>
    <t>до10кг</t>
  </si>
  <si>
    <t>Рулетка</t>
  </si>
  <si>
    <t>25.73.30.00.00.30.11.01.1</t>
  </si>
  <si>
    <t>Кельма (мастерок штукатурный)</t>
  </si>
  <si>
    <t>металлический</t>
  </si>
  <si>
    <t>мастерок каменьщика</t>
  </si>
  <si>
    <t>25.73.30.00.00.13.11.01.1</t>
  </si>
  <si>
    <t>Плиткорез</t>
  </si>
  <si>
    <t>инструмент для прямой, фигурной резки и разламывания керамической плитки</t>
  </si>
  <si>
    <t>Кафелерезка ручная</t>
  </si>
  <si>
    <t>25.73.30.00.00.14.20.19.1</t>
  </si>
  <si>
    <t>Уровень</t>
  </si>
  <si>
    <t>Уровень 1,5м</t>
  </si>
  <si>
    <t>Уровень3,0м</t>
  </si>
  <si>
    <t>28.49.11.00.00.00.10.12.1</t>
  </si>
  <si>
    <t>станок для распиливания</t>
  </si>
  <si>
    <t>автомат для резки керамических изделий</t>
  </si>
  <si>
    <t>Станок для резки керамических и керамогранитных плит</t>
  </si>
  <si>
    <t>27.90.31.00.01.06.00.01.1</t>
  </si>
  <si>
    <t>Аппарат для сварки пластмассовых труб</t>
  </si>
  <si>
    <t xml:space="preserve"> Механическая сварочная машина  для стыковой сварки труб из термопластов - Ø 20 – 90 мм  </t>
  </si>
  <si>
    <t>Паяльный аппарат пластиковых труб от 15мм до 75мм</t>
  </si>
  <si>
    <t>25.73.20.00.00.10.11.17.1</t>
  </si>
  <si>
    <t>Пила</t>
  </si>
  <si>
    <t>ГОСТ 980-80, тип 1 для продольной распиловки, диаметр 200 мм</t>
  </si>
  <si>
    <t>Циркулярная пила электрическая на 220в типа пчелка</t>
  </si>
  <si>
    <t>25.73.20.00.00.11.10.10.1</t>
  </si>
  <si>
    <t>Часть пилы</t>
  </si>
  <si>
    <t>для пил продольной резки</t>
  </si>
  <si>
    <t>Запасная пила  для циркулярной пилы</t>
  </si>
  <si>
    <t>25.94.13.00.00.10.44.10.1</t>
  </si>
  <si>
    <t>Инструмент</t>
  </si>
  <si>
    <t>набор инструментов в ящике</t>
  </si>
  <si>
    <t xml:space="preserve">Набор каменьщика </t>
  </si>
  <si>
    <t xml:space="preserve">Набор штукатура </t>
  </si>
  <si>
    <t>Набор маляра</t>
  </si>
  <si>
    <t>25.94.13.00.00.10.31.10.1</t>
  </si>
  <si>
    <t>Инструменты для сантехника</t>
  </si>
  <si>
    <t xml:space="preserve">Набор сантехника </t>
  </si>
  <si>
    <t>25.94.13.00.00.10.30.10.1</t>
  </si>
  <si>
    <t>Инструменты для плотника</t>
  </si>
  <si>
    <t xml:space="preserve">Набор плотника </t>
  </si>
  <si>
    <t>25.73.30.00.00.34.10.01.1</t>
  </si>
  <si>
    <t>Краскопульт</t>
  </si>
  <si>
    <t>пневматический</t>
  </si>
  <si>
    <t xml:space="preserve">Краскопульт ручной </t>
  </si>
  <si>
    <t>25.99.29.00.02.13.19.10.1</t>
  </si>
  <si>
    <t>Вышка-тура</t>
  </si>
  <si>
    <t>передвижная металлоконструкция башенного типа (башенные строительные леса), применяемая для работ на высоте</t>
  </si>
  <si>
    <t>Подмости сборно - разборные размером до 2м ширина 0,65м из дюроалюминия для штукатурных и малярных работ с настилом из дерева</t>
  </si>
  <si>
    <t>25.94.13.00.00.10.35.10.1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</si>
  <si>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</si>
  <si>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</si>
  <si>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Шуроповерты электрические с зарядным устройством</t>
  </si>
  <si>
    <t>28.24.11.00.00.00.22.10.1</t>
  </si>
  <si>
    <t>инструмент ручной, прочие</t>
  </si>
  <si>
    <t>инструмен электрический ручной прочий, не включенный в другие группировки</t>
  </si>
  <si>
    <t>Вибраторы глубинные ф 50мм</t>
  </si>
  <si>
    <t>Вибробулова с вибратором ф 50мм</t>
  </si>
  <si>
    <t>25.92.11.00.00.12.10.14.1</t>
  </si>
  <si>
    <t>Ведро</t>
  </si>
  <si>
    <t>для воды, оцинкованное, вместимостью 10 л, ГОСТ 20558-82</t>
  </si>
  <si>
    <t>Ведро оцинкованое</t>
  </si>
  <si>
    <t xml:space="preserve">28.43.20.00.00.00.20.10.1 </t>
  </si>
  <si>
    <t xml:space="preserve"> сварочный аппарат</t>
  </si>
  <si>
    <t>Дизельный</t>
  </si>
  <si>
    <t>25.73.30.00.00.14.16.10.1</t>
  </si>
  <si>
    <t xml:space="preserve">Болтарез </t>
  </si>
  <si>
    <t>750мм</t>
  </si>
  <si>
    <t>25.73.30.00.00.14.17.10.1</t>
  </si>
  <si>
    <t xml:space="preserve"> прес клещи </t>
  </si>
  <si>
    <t>Гиидравлический</t>
  </si>
  <si>
    <t>25.73.30.00.00.22.15.11.1</t>
  </si>
  <si>
    <t>Лобзик</t>
  </si>
  <si>
    <t>Ручной электрический лобзик включает в себя корпус с плоской платформой внизу и рукояткой вверху.</t>
  </si>
  <si>
    <t>Лобзик электрический</t>
  </si>
  <si>
    <t>до 31 декабря 2013 год
по заявкам заказчика.</t>
  </si>
  <si>
    <t>26.51.33.00.00.00.42.01.1</t>
  </si>
  <si>
    <t>лента из углеродистой стали, ГОСТ 7502-98, шкала номинальной длины: 1 м</t>
  </si>
  <si>
    <t>26.51.33.00.00.00.42.02.1</t>
  </si>
  <si>
    <t>лента из углеродистой стали, ГОСТ 7502-98, шкала номинальной длины: 2 м</t>
  </si>
  <si>
    <t>26.51.33.00.00.00.42.04.1</t>
  </si>
  <si>
    <t>лента из углеродистой стали, ГОСТ 7502-98, шкала номинальной длины: 5 м</t>
  </si>
  <si>
    <t>26.51.33.00.00.00.42.05.1</t>
  </si>
  <si>
    <t>лента из углеродистой стали, ГОСТ 7502-98, шкала номинальной длины: 10 м</t>
  </si>
  <si>
    <t>26.51.33.00.00.00.42.06.1</t>
  </si>
  <si>
    <t>лента из углеродистой стали, ГОСТ 7502-98, шкала номинальной длины: 20 м</t>
  </si>
  <si>
    <t>26.51.33.00.00.00.42.08.1</t>
  </si>
  <si>
    <t>лента из углеродистой стали, ГОСТ 7502-98, шкала номинальной длины: 50 м</t>
  </si>
  <si>
    <t>апрель-май 2013г</t>
  </si>
  <si>
    <t>609 Т</t>
  </si>
  <si>
    <t>32.99.82.00.00.10.15.1</t>
  </si>
  <si>
    <t>Удлинитель</t>
  </si>
  <si>
    <t xml:space="preserve"> ШУ-50 50м, 220в 10А </t>
  </si>
  <si>
    <t>февраль
2013 год</t>
  </si>
  <si>
    <t>11,14,18,20,21</t>
  </si>
  <si>
    <t>609-1 Т</t>
  </si>
  <si>
    <t>Декабрь 2012г.
Апрель-май 2013г.</t>
  </si>
  <si>
    <t>февраль,
в течение 60 дней с даты заключения договора
2013 год</t>
  </si>
  <si>
    <t>2761 Т</t>
  </si>
  <si>
    <t>32.30.14.00.00.00.17.80.1</t>
  </si>
  <si>
    <t>Оборудование для общефизической подготовки населения прочее</t>
  </si>
  <si>
    <t>Изделия для общефизической подготовки населения</t>
  </si>
  <si>
    <t>Шорты и футболка (100% полиэстер)</t>
  </si>
  <si>
    <t>январь,февраль   2013г.</t>
  </si>
  <si>
    <t xml:space="preserve">РК, Мангистауская обл, г: Актау  23 мкр.офис ТОО "ОСС" </t>
  </si>
  <si>
    <t>март 2013г</t>
  </si>
  <si>
    <t>2761-1 Т</t>
  </si>
  <si>
    <t>2762 Т</t>
  </si>
  <si>
    <t>14.31.10.00.00.00.40.20.1</t>
  </si>
  <si>
    <t>Гетры</t>
  </si>
  <si>
    <t>Гетры спортивные из хлопчатобумажной и смешанной пряжи</t>
  </si>
  <si>
    <t>гетры</t>
  </si>
  <si>
    <t>пара</t>
  </si>
  <si>
    <t>2762-1 Т</t>
  </si>
  <si>
    <t>2763 Т</t>
  </si>
  <si>
    <t>манишка футбольная</t>
  </si>
  <si>
    <t>2763-1 Т</t>
  </si>
  <si>
    <t xml:space="preserve">РК, Мангистауская обл, г: Актау </t>
  </si>
  <si>
    <t>январь-декабрь 2013г</t>
  </si>
  <si>
    <t>авансовый платеж-100% в течении 5 рабочих дней после получения счета на оплату</t>
  </si>
  <si>
    <t>55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</si>
  <si>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</si>
  <si>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</si>
  <si>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</si>
  <si>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Вывоз производственных отходов с м/р Каламкас, Жетыбай , г: Актау, поселок Ынтымак Янтарный список: Промасленная ветошь, замазученный грунт, использованная тара ЛКМ</t>
  </si>
  <si>
    <t xml:space="preserve"> декабрь 2012г.</t>
  </si>
  <si>
    <t>РК, Мангистауская обл, м/р:Каламкас, Жетыбай, г.Актау, п.Ынтымак ТОО "ОСС"</t>
  </si>
  <si>
    <t>-</t>
  </si>
  <si>
    <t xml:space="preserve">с января по декабрь 2013г. </t>
  </si>
  <si>
    <t>ПР</t>
  </si>
  <si>
    <t>6,12,20,21</t>
  </si>
  <si>
    <t>55-1 У</t>
  </si>
  <si>
    <t>Вывоз производственных отходов с м/р Каламкас,  Янтарный список, зеленый список</t>
  </si>
  <si>
    <t xml:space="preserve">РК, Мангистауская обл, м/р:Каламкас, </t>
  </si>
  <si>
    <t>56 У</t>
  </si>
  <si>
    <t xml:space="preserve">Зеленый список:Огарки сварочных электродов, строительные отходы, древесные опилки и стружки, отходы теплоизоляции  </t>
  </si>
  <si>
    <t>РК, Мангистауская обл, м/р:Каламкас, Жетыбай, г.Актау ТОО "ОСС"</t>
  </si>
  <si>
    <t>56-1 У</t>
  </si>
  <si>
    <t>Вывоз производственных отходов с м/р Жетыбай,  Янтарный список, зеленый список</t>
  </si>
  <si>
    <t>РК, Мангистауская обл, м/р: Жетыбай,</t>
  </si>
  <si>
    <t>90 У</t>
  </si>
  <si>
    <t>18.12.19.22.00.00.00</t>
  </si>
  <si>
    <t>Услуги полиграфические прочие</t>
  </si>
  <si>
    <t>Услуги полиграфические прочие, не включенные в другие группировки</t>
  </si>
  <si>
    <t>Изготовление бланков, журналов и т.д.для работы производственных управлений</t>
  </si>
  <si>
    <t>январь 2012г.</t>
  </si>
  <si>
    <t>РК, Мангистауская область г.Актау</t>
  </si>
  <si>
    <t xml:space="preserve">с даты вступления в силу договора до 31 декабря 2013 года </t>
  </si>
  <si>
    <t>90-1 У</t>
  </si>
  <si>
    <t>18.12.19.32.00.00.00</t>
  </si>
  <si>
    <t xml:space="preserve">Услуги полиграфические </t>
  </si>
  <si>
    <t>Услуги полиграфические по печатанию различных бланков</t>
  </si>
  <si>
    <t>81 У</t>
  </si>
  <si>
    <t>36.00.20.10.00.00.00</t>
  </si>
  <si>
    <t>Услуги распределения воды через водопроводы</t>
  </si>
  <si>
    <t>Поставка питьевой воды для производственных нужд АСМУ (разогрев битума), ЖСМУ, УТиСТ</t>
  </si>
  <si>
    <t>авансовый платеж- 0%, в течение 30 рабочих дней с даты  подписания акта выполненных услуг, ежемесячно</t>
  </si>
  <si>
    <t>91 У</t>
  </si>
  <si>
    <t>81.29.11.10.00.00.00</t>
  </si>
  <si>
    <t>Услуги по дезинфекции</t>
  </si>
  <si>
    <t>Уничтожение возбудителей инфекционных заболеваний и разрушение токсинов на объектах внешней среды</t>
  </si>
  <si>
    <t>РК, Мангистауская обл, г: Актау, м/р: Каламкас, Жетыбай, Асар, Таучик.</t>
  </si>
  <si>
    <t>с даты вступления в силу договора до 31 декабря 2013 года</t>
  </si>
  <si>
    <t>91-1 У</t>
  </si>
  <si>
    <t>81.29.11.10.10.00.00</t>
  </si>
  <si>
    <t>102 У</t>
  </si>
  <si>
    <t>53.10.11.30.20.00.00</t>
  </si>
  <si>
    <t>Услуги по подписке на другие периодические издания</t>
  </si>
  <si>
    <t>Подписка на периодические печатные издания, согласно перечню</t>
  </si>
  <si>
    <t xml:space="preserve"> декабрь 2012г, январь 2013г</t>
  </si>
  <si>
    <t>РК, Мангистауская область, г.Актау</t>
  </si>
  <si>
    <t>авансовый платеж - 100% после заключения договора на основании счета</t>
  </si>
  <si>
    <t>102-1 У</t>
  </si>
  <si>
    <t>53.10.11.30.12.00.00</t>
  </si>
  <si>
    <t>Услуги по подписке на периодические издания</t>
  </si>
  <si>
    <t>Услуги по подписке на газеты и журналы</t>
  </si>
  <si>
    <t>104 У</t>
  </si>
  <si>
    <t>93.11.10.22.00.00.00</t>
  </si>
  <si>
    <t>Услуги аренды ( эксплуатации) спортивного зала</t>
  </si>
  <si>
    <t xml:space="preserve">Аренда спортзала по минифутболу </t>
  </si>
  <si>
    <t>январь,февраль 2013г</t>
  </si>
  <si>
    <t>с даты вступления в силу договора по 31.12.2013г.</t>
  </si>
  <si>
    <t>104-1 У</t>
  </si>
  <si>
    <t>113 У</t>
  </si>
  <si>
    <t>96.09.19.90.10.00.00</t>
  </si>
  <si>
    <t>Услуги представительские</t>
  </si>
  <si>
    <t>Услуги, связанные с представительскими расходами</t>
  </si>
  <si>
    <t>Продукты питания для приемных директоров, для организации встреч гостей и проведения переговоров</t>
  </si>
  <si>
    <t xml:space="preserve"> январь, февраль 2013г.</t>
  </si>
  <si>
    <t>с даты вступления в силу договора до 31 декабря 2013 года, ежемесячно</t>
  </si>
  <si>
    <t>исключено</t>
  </si>
  <si>
    <t>114 У</t>
  </si>
  <si>
    <t>Работы полиграфические прочие</t>
  </si>
  <si>
    <t>Работы полиграфические прочие, не включенные в другие группировки</t>
  </si>
  <si>
    <t>Услуги по изготовлению, оформлению поздравительных открыток.</t>
  </si>
  <si>
    <t>с даты вступления в силу договора до 31 июля 2013 года</t>
  </si>
  <si>
    <t>3,4,5,7</t>
  </si>
  <si>
    <t>114-1 У</t>
  </si>
  <si>
    <t>18.12.19.24.00.00.00</t>
  </si>
  <si>
    <t>Услуги полиграфические</t>
  </si>
  <si>
    <t>Услуги полиграфические по изготовлению и печатанию полиграфической продукции</t>
  </si>
  <si>
    <t>115 У</t>
  </si>
  <si>
    <t>Услуги по изготовлению, оформлению почетных граммот.</t>
  </si>
  <si>
    <t>115-1 У</t>
  </si>
  <si>
    <t>129 У</t>
  </si>
  <si>
    <t>69.10.16.10.00.00.00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</si>
  <si>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</si>
  <si>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</si>
  <si>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Нотариальное  заверение копии документов, удостоверение, подлинности подписей,тендерной документации.</t>
  </si>
  <si>
    <t>130 У</t>
  </si>
  <si>
    <t>69.10.20.10.00.00.00</t>
  </si>
  <si>
    <t xml:space="preserve">Услуги  юридические консультационные </t>
  </si>
  <si>
    <t>Услуги  юридические консультационные и услуги представительские в связи с представлением интересов в международных арбитражах и судебных органах</t>
  </si>
  <si>
    <t xml:space="preserve">Консультационные услуги  (адвокатские,экспертные и иные услуги)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</si>
  <si>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Вывоз производственных отходов с м/р Актау, п.Ынтымак,  Янтарный список, зеленый список</t>
  </si>
  <si>
    <t xml:space="preserve"> декабрь 2012г, январь 2013г.</t>
  </si>
  <si>
    <t>РК, Мангистауская обл, м/р: Актау, п.Ынтымак</t>
  </si>
  <si>
    <t xml:space="preserve"> февраль, март  2013г.</t>
  </si>
  <si>
    <t>РК, Мангистауская обл, м/р: Актау</t>
  </si>
  <si>
    <t xml:space="preserve">с марта по декабрь 2013г. </t>
  </si>
  <si>
    <t xml:space="preserve">организация и предоставление доступа  к городской виртуальной частной сети </t>
  </si>
  <si>
    <t>IPVPN (ВОЛС)</t>
  </si>
  <si>
    <t>Нивелир оптико-механический</t>
  </si>
  <si>
    <t>Технические. Допустимая средняя квадратическая погрешность измерения превышения на 1 км двойного хода: для нивелиров с компенсатором 5 мм; для нивелиров с уровнем - 5 мм. Увеличение зрительной трубы не менее 20 крат. Диаметр входного зрачка зрительной трубы не менее 24 мм. Наименьшее расстояние визирования не более: без насадки - 1 м, с насадкой на объектив - 0,5 м. Коэффициент нитяного дальномера - 100 ± 1 %. Цена деления уровня при зрительной трубе, углов - 45 ± 5 секунд на 2 мм. Масса не более - 1,6 кг.  ГОСТ 10528-90</t>
  </si>
  <si>
    <t>26.51.12.00.00.11.17.23.1</t>
  </si>
  <si>
    <t>26.51.12.00.00.12.12.10.1</t>
  </si>
  <si>
    <t>Тахеометр электронный</t>
  </si>
  <si>
    <t>Та2 и Та5. Точные. Допускаемая средняя квадратическая погрешность измерения угла одним приемом: горизонтального - не более 2-5", вертикального - не более 3-5". Диапазон измерений углов: горизонтальных - 0 - 360°, вертикальных - от -45° до +45°. Наименьшее расстояние низирования - не более 2 м. Верхний предел измерений расстояния: с комплектом призм не менее 2-5 км, с одной призмой - не менее 1 км. Нижний предел измерения расстояния - не более 2 м. Потребляемая мощность - не более 8-5 Вт. Масса - не более 8-6,5 кг. ГОСТ Р 51774-2001.</t>
  </si>
  <si>
    <t xml:space="preserve">2772 Т </t>
  </si>
  <si>
    <t>2773 Т</t>
  </si>
  <si>
    <t xml:space="preserve">2774 Т </t>
  </si>
  <si>
    <t xml:space="preserve">2775 Т </t>
  </si>
  <si>
    <t xml:space="preserve">2776 Т </t>
  </si>
  <si>
    <t xml:space="preserve">2777 Т </t>
  </si>
  <si>
    <t xml:space="preserve">2778 Т </t>
  </si>
  <si>
    <t xml:space="preserve">2779 Т </t>
  </si>
  <si>
    <t xml:space="preserve">2780 Т </t>
  </si>
  <si>
    <t xml:space="preserve">2781 Т </t>
  </si>
  <si>
    <t xml:space="preserve">2782 Т </t>
  </si>
  <si>
    <t xml:space="preserve">2783 Т </t>
  </si>
  <si>
    <t xml:space="preserve">2784 Т </t>
  </si>
  <si>
    <t xml:space="preserve">2785 Т </t>
  </si>
  <si>
    <t xml:space="preserve">2786 Т </t>
  </si>
  <si>
    <t xml:space="preserve">2787 Т </t>
  </si>
  <si>
    <t xml:space="preserve">2788 Т </t>
  </si>
  <si>
    <t xml:space="preserve">2789 Т </t>
  </si>
  <si>
    <t xml:space="preserve">2790 Т </t>
  </si>
  <si>
    <t xml:space="preserve">2791 Т </t>
  </si>
  <si>
    <t xml:space="preserve">2792 Т </t>
  </si>
  <si>
    <t xml:space="preserve">2793 Т </t>
  </si>
  <si>
    <t xml:space="preserve">2794 Т </t>
  </si>
  <si>
    <t xml:space="preserve">2795 Т </t>
  </si>
  <si>
    <t xml:space="preserve">2796 Т </t>
  </si>
  <si>
    <t xml:space="preserve">2797 Т </t>
  </si>
  <si>
    <t xml:space="preserve">2798 Т </t>
  </si>
  <si>
    <t xml:space="preserve">2799 Т </t>
  </si>
  <si>
    <t xml:space="preserve">2800 Т </t>
  </si>
  <si>
    <t xml:space="preserve">2801 Т </t>
  </si>
  <si>
    <t xml:space="preserve">2802 Т </t>
  </si>
  <si>
    <t xml:space="preserve">2803 Т </t>
  </si>
  <si>
    <t xml:space="preserve">2804 Т </t>
  </si>
  <si>
    <t xml:space="preserve">2805 Т </t>
  </si>
  <si>
    <t xml:space="preserve">2806 Т </t>
  </si>
  <si>
    <t xml:space="preserve">2807 Т </t>
  </si>
  <si>
    <t xml:space="preserve">2808 Т </t>
  </si>
  <si>
    <t xml:space="preserve">2809 Т </t>
  </si>
  <si>
    <t xml:space="preserve">2810 Т </t>
  </si>
  <si>
    <t xml:space="preserve">2811 Т </t>
  </si>
  <si>
    <t xml:space="preserve">2812 Т </t>
  </si>
  <si>
    <t xml:space="preserve">2813 Т </t>
  </si>
  <si>
    <t xml:space="preserve">2814 Т </t>
  </si>
  <si>
    <t xml:space="preserve">2815 Т </t>
  </si>
  <si>
    <t xml:space="preserve">2816 Т </t>
  </si>
  <si>
    <t xml:space="preserve">2817 Т </t>
  </si>
  <si>
    <t xml:space="preserve">2818 Т </t>
  </si>
  <si>
    <t xml:space="preserve">2819 Т </t>
  </si>
  <si>
    <t xml:space="preserve">2820 Т </t>
  </si>
  <si>
    <t xml:space="preserve">2821 Т </t>
  </si>
  <si>
    <t xml:space="preserve">2822 Т </t>
  </si>
  <si>
    <t xml:space="preserve">2823 Т </t>
  </si>
  <si>
    <t xml:space="preserve">2824 Т </t>
  </si>
  <si>
    <t xml:space="preserve">2825 Т </t>
  </si>
  <si>
    <t xml:space="preserve">2826 Т </t>
  </si>
  <si>
    <t xml:space="preserve">2827 Т </t>
  </si>
  <si>
    <t xml:space="preserve">2828 Т </t>
  </si>
  <si>
    <t xml:space="preserve">2829 Т </t>
  </si>
  <si>
    <t xml:space="preserve">2830 Т </t>
  </si>
  <si>
    <t xml:space="preserve">2831 Т </t>
  </si>
  <si>
    <t>155 У</t>
  </si>
  <si>
    <t>156 У</t>
  </si>
  <si>
    <t xml:space="preserve"> Изменения и дополнения №1  к  Плану закупок товаров, работ и услуг  ТОО "Oil Construction Company" на  2013г .</t>
  </si>
  <si>
    <t>Итого по ТРУ ТОО " ОСС " :</t>
  </si>
  <si>
    <t>январь, февраль, март
2013 год</t>
  </si>
  <si>
    <t>1023 Т</t>
  </si>
  <si>
    <t>25.93.11.00.00.16.10.17.1</t>
  </si>
  <si>
    <t xml:space="preserve">Стропа канатные </t>
  </si>
  <si>
    <t>2СК-2,0/4000 (обжимка втулкой)</t>
  </si>
  <si>
    <t>РК, Мангистауская область, пос Ынтымак,   ТОО "ОСС",БПО</t>
  </si>
  <si>
    <t>Июль, август 2013 год</t>
  </si>
  <si>
    <t>1023-1 Т</t>
  </si>
  <si>
    <t>ОТП</t>
  </si>
  <si>
    <t>1024 Т</t>
  </si>
  <si>
    <t>25.93.11.00.00.16.10.19.1</t>
  </si>
  <si>
    <t>2СК-3,2/4000</t>
  </si>
  <si>
    <t>1024-1 Т</t>
  </si>
  <si>
    <t>1025 Т</t>
  </si>
  <si>
    <t>25.93.11.00.00.16.10.20.1</t>
  </si>
  <si>
    <t>2СК-4,0/2000</t>
  </si>
  <si>
    <t>1025-1 Т</t>
  </si>
  <si>
    <t>1026 Т</t>
  </si>
  <si>
    <t>25.93.11.00.00.16.10.21.1</t>
  </si>
  <si>
    <t>2СК-5,0/1600</t>
  </si>
  <si>
    <t>1026-1 Т</t>
  </si>
  <si>
    <t>1027 Т</t>
  </si>
  <si>
    <t>25.93.11.00.00.18.10.14.1</t>
  </si>
  <si>
    <t>4СК-1,6/2000</t>
  </si>
  <si>
    <t>1027-1 Т</t>
  </si>
  <si>
    <t>1028 Т</t>
  </si>
  <si>
    <t>25.93.11.00.00.18.10.22.1</t>
  </si>
  <si>
    <t xml:space="preserve">4СК-10,0/2500 </t>
  </si>
  <si>
    <t>1028-1 Т</t>
  </si>
  <si>
    <t>1029 Т</t>
  </si>
  <si>
    <t>4СК-10,0/3150</t>
  </si>
  <si>
    <t>1029-1 Т</t>
  </si>
  <si>
    <t>1030 Т</t>
  </si>
  <si>
    <t>4СК-10,0/4000</t>
  </si>
  <si>
    <t>1030-1 Т</t>
  </si>
  <si>
    <t>1031 Т</t>
  </si>
  <si>
    <t>25.93.11.00.00.18.10.19.1</t>
  </si>
  <si>
    <t>4СК-5,0/5000</t>
  </si>
  <si>
    <t>1031-1 Т</t>
  </si>
  <si>
    <t>1032 Т</t>
  </si>
  <si>
    <t>4СК-10,0/5000</t>
  </si>
  <si>
    <t>1032-1 Т</t>
  </si>
  <si>
    <t>1033 Т</t>
  </si>
  <si>
    <t>25.93.11.00.00.18.10.40.1</t>
  </si>
  <si>
    <t>4СК-6,0/4500</t>
  </si>
  <si>
    <t>1033-1 Т</t>
  </si>
  <si>
    <t>1034 Т</t>
  </si>
  <si>
    <t>25.93.11.00.00.18.10.35.1</t>
  </si>
  <si>
    <t>4СК-2,0/1700</t>
  </si>
  <si>
    <t>1034-1 Т</t>
  </si>
  <si>
    <t>1035 Т</t>
  </si>
  <si>
    <t>25.93.11.00.00.18.10.37.1</t>
  </si>
  <si>
    <t>4СК-3,2/1500</t>
  </si>
  <si>
    <t>1035-1 Т</t>
  </si>
  <si>
    <t>1036 Т</t>
  </si>
  <si>
    <t>4СК-3,2/3000</t>
  </si>
  <si>
    <t>1036-1 Т</t>
  </si>
  <si>
    <t>1037 Т</t>
  </si>
  <si>
    <t>25.93.11.00.00.18.10.38.1</t>
  </si>
  <si>
    <t xml:space="preserve">4СК-4,0/2000 </t>
  </si>
  <si>
    <t>1037-1 Т</t>
  </si>
  <si>
    <t>1038 Т</t>
  </si>
  <si>
    <t xml:space="preserve">4СК-4,0/2500 </t>
  </si>
  <si>
    <t>1038-1 Т</t>
  </si>
  <si>
    <t>1039 Т</t>
  </si>
  <si>
    <t>4СК-4,0/4000</t>
  </si>
  <si>
    <t>1039-1 Т</t>
  </si>
  <si>
    <t>1040 Т</t>
  </si>
  <si>
    <t>4СК-5,0/3000</t>
  </si>
  <si>
    <t>1040-1 Т</t>
  </si>
  <si>
    <t>1041 Т</t>
  </si>
  <si>
    <t>4СК-6,3/2000</t>
  </si>
  <si>
    <t>1041-1 Т</t>
  </si>
  <si>
    <t>1042 Т</t>
  </si>
  <si>
    <t>25.93.11.00.00.19.10.20.1</t>
  </si>
  <si>
    <t>УСК1-1,0/1500</t>
  </si>
  <si>
    <t>1042-1 Т</t>
  </si>
  <si>
    <t>1043 Т</t>
  </si>
  <si>
    <t>УСК1-1,0/2000</t>
  </si>
  <si>
    <t>1043-1 Т</t>
  </si>
  <si>
    <t>1044 Т</t>
  </si>
  <si>
    <t>25.93.11.00.00.19.10.14.1</t>
  </si>
  <si>
    <t>УСК1-0,5/800</t>
  </si>
  <si>
    <t>1044-1 Т</t>
  </si>
  <si>
    <t>1045 Т</t>
  </si>
  <si>
    <t>УСК1-0,5/1000</t>
  </si>
  <si>
    <t>1045-1 Т</t>
  </si>
  <si>
    <t>1046 Т</t>
  </si>
  <si>
    <t>25.93.11.00.00.19.10.52.1</t>
  </si>
  <si>
    <t>УСК2-1/2000</t>
  </si>
  <si>
    <t>1046-1 Т</t>
  </si>
  <si>
    <t>1047 Т</t>
  </si>
  <si>
    <t>25.93.11.00.00.19.10.26.1</t>
  </si>
  <si>
    <t>Стропы канатные</t>
  </si>
  <si>
    <t>УСК1 2,0/3000</t>
  </si>
  <si>
    <t>1047-1 Т</t>
  </si>
  <si>
    <t>1048 Т</t>
  </si>
  <si>
    <t>УСК1 2,0/5000</t>
  </si>
  <si>
    <t>1048-1 Т</t>
  </si>
  <si>
    <t>1049 Т</t>
  </si>
  <si>
    <t>13.94.11.00.00.50.10.11.1</t>
  </si>
  <si>
    <t>Стропа полиэстеровая</t>
  </si>
  <si>
    <t>г/п-2тн   L= 8 м</t>
  </si>
  <si>
    <t>1049-1 Т</t>
  </si>
  <si>
    <t>1050 Т</t>
  </si>
  <si>
    <t>25.93.11.00.00.14.10.24.1</t>
  </si>
  <si>
    <t xml:space="preserve">Канаты стальные </t>
  </si>
  <si>
    <t>d-12 мм,  ГОСТ-2688-80</t>
  </si>
  <si>
    <t>006</t>
  </si>
  <si>
    <t>метр</t>
  </si>
  <si>
    <t>1050-1 Т</t>
  </si>
  <si>
    <t>1051 Т</t>
  </si>
  <si>
    <t>27.90.13.00.00.03.06.03.1</t>
  </si>
  <si>
    <t xml:space="preserve">Электроды УОНИ 13/55 </t>
  </si>
  <si>
    <t>d=3мм  ГОСТ 9466-75/9467-75</t>
  </si>
  <si>
    <t>Май, Июнь 2013 год</t>
  </si>
  <si>
    <t>166</t>
  </si>
  <si>
    <t>килограмм</t>
  </si>
  <si>
    <t>1051-1 Т</t>
  </si>
  <si>
    <t>1052 Т</t>
  </si>
  <si>
    <t>27.90.13.00.00.03.06.05.1</t>
  </si>
  <si>
    <t>d=4мм  ГОСТ 9466-75/9467-75</t>
  </si>
  <si>
    <t>1052-1 Т</t>
  </si>
  <si>
    <t>1053 Т</t>
  </si>
  <si>
    <t>25.93.15.00.00.13.10.10.3</t>
  </si>
  <si>
    <t>Электроды</t>
  </si>
  <si>
    <t xml:space="preserve"> для сварки алюминия и его сплавов d=3мм, ОЗА-1 ГОСТ 9467-75</t>
  </si>
  <si>
    <t>1053-1 Т</t>
  </si>
  <si>
    <t xml:space="preserve">Фекальный насос, диаметр входного патрубка -80мм, диаметр выходного патрубка – 50мм, номинальный диаметр колеса – 200мм. Подача – 50м3/час, напор – 50м    с эл/дв. АИР160С2У3, 15кВт  2900об\мин </t>
  </si>
  <si>
    <t>Трубогиб с ручным гидроприводом</t>
  </si>
  <si>
    <t xml:space="preserve">  Для гибки водо-газопроводных труб по ГОСТ 3262-75, а также проката круглого сечения, прочностные характеристики которого не превышают характеристик трубы 1,25" (условный проход 32мм). Наибольшее усилие гидроцилиндра -5 Тс; Наибольший ход штока -125мм; Усилие на ручке при максимальной нагрузке - 30кГс;  С гибочными шаблонами в кол-ве – 5шт. Параметры гибочных шаблонов, dтр/R гибки, дюйм/мм.3/8"/50, 1/2"/65, 3/4"/80, 1"/100, 1.25”/135 </t>
  </si>
  <si>
    <t>Энергия удара не менее 39 дж; частота ударов 22,5 уд/сек; давление сжатого воздуха, нормальное 0,5Мпа; удельный расход сжатого воздуха 1,5м3/мин; масса не более 8,5 кг.</t>
  </si>
  <si>
    <t>Оснащен встроенным пылесосом, шланги для подключения пылесоса в комплекте; С подручниками, защитными прозрачными экранами. Размеры устанавливаемых шлифовальных кругов по ГОСТ 2424-83, мм 350х40х127; Частота вращения шпинделя, мин-1 1500;Мощность привода главного движения, кВт 2,2; Мощность привода пылесоса, кВт 0,6; Суммарная мощность всех электродвигателей, кВт 2,8; Масса, кг не более 210</t>
  </si>
  <si>
    <t xml:space="preserve">Наибольший условный диаметр сверления в стали 45 ГОСТ 1050-88, - 18мм. Наибольший диаметр нарезаемой резьбы  -М16. Выступ шпинделя (расстояние от оси шпинделя до образующей галлоны), 190мм. Расстояние от нижнего торца шпинделя до рабочей поверхности плиты, мм:   
 - наибольшее, не менее-400;- наименьшее, не более  100 
 Наибольший ход шпиндельной головки-200мм,  
 наибольший ход шпинделя-100мм; Размер конуса шпинделя 
 - внутренний по ГОСТ 25557-82 - Морзе 2; Цена Деления лимба -1мм; Число скоростей шпинделя-6; 
 Предел чисел оборотов шпинделя, об/мин.  170; 280(450;750;) (1250;2000); номинальная мощность эл/дв- 0,55 кВт;  частота вращения-1500 об/мин.; напряжение, 380  В
</t>
  </si>
  <si>
    <t xml:space="preserve">Металлический двухтумбовый с тумбой и драйвером, столешница из МДФ, покрытая оцинкованным листовым металлом (нагрузка 300 кг), комплект для верстака К — 3/1.6, К - 3 (стенка задняя металлическая, металлическая верстачная опора и полка верстачная с нагрузкой до 40 кг), тумба верстачная Т-1 с двумя съемными полками (нагрузка до 30 кг) и дверью, запирающейся замком, драйвер с пятью выдвижными ящиками (нагрузка 30 кг), запирающимися на общий замок. </t>
  </si>
  <si>
    <t xml:space="preserve">Max допустимый  зарядный ток 30А., выходные напряжения 12, 24, 36, 48В, регулировка тока ступенчатая, емкость подключаемых АКБ 200А.час. заряд одновременно до 4 однотипных АКБ напряжением 12В. Питание 220/50В/Гц, мощность 2кВт, масса не более 25кг. </t>
  </si>
  <si>
    <t>25.73.30.00.00.33.10.01.1</t>
  </si>
  <si>
    <t>Молоток отбойный</t>
  </si>
  <si>
    <t>Станок заточный</t>
  </si>
  <si>
    <t>точильно-шлифовальный станок</t>
  </si>
  <si>
    <t>28.41.23.00.00.00.11.17.1</t>
  </si>
  <si>
    <t>28.41.22.00.00.00.10.13.1</t>
  </si>
  <si>
    <t>станок сверлильный</t>
  </si>
  <si>
    <t>станок радиально-сверлильный</t>
  </si>
  <si>
    <t>28.13.14.00.00.00.15.10.1</t>
  </si>
  <si>
    <t>центробежный насос фекальный</t>
  </si>
  <si>
    <t>фекальный сточно-массный насос типа СМ, консольный горизонтальный, одноступенчатый с центробежным колесом закрытого типа</t>
  </si>
  <si>
    <t>Счетчик газа со встроенным корректором, для учета объема природного газа по ГОСТ 5542, посредством автоматической электронной коррекции (корректор объема газа) показаний турбинных счетчиков газа СГ-16МТ-200-40 по температуре, давлению и коэффициенту сжимаемости измеряемой среды, диаметр условного прохода Ду-80мм., Q max - 200м3</t>
  </si>
  <si>
    <t>26.51.63.11.11.11.11.11.1</t>
  </si>
  <si>
    <t>Газомер</t>
  </si>
  <si>
    <t>Бытовой (с пропускной способностью до 6 м3/час).</t>
  </si>
  <si>
    <t>27.90.40.05.15.00.00.01.1</t>
  </si>
  <si>
    <t>Зарядное устройство</t>
  </si>
  <si>
    <t>Устройство для заряда электрических аккумуляторов энергией внешнего источника от сети переменного тока напряжением 220 Вольт</t>
  </si>
  <si>
    <t>2553 Т</t>
  </si>
  <si>
    <t>19.20.26.00.00.00.00.10.1</t>
  </si>
  <si>
    <t>Дизтопливо</t>
  </si>
  <si>
    <t>летнее, плотность при 20 °С не более 860 кг/м3, температура застывания не выше -10°С</t>
  </si>
  <si>
    <t>РК, Мангистауская обл, город: Актау.</t>
  </si>
  <si>
    <t>с даты заключения договора до 31 октября, поставка по заявкам заказчика 2013 год</t>
  </si>
  <si>
    <t>Литр (куб. дм.)</t>
  </si>
  <si>
    <t>18,20,21</t>
  </si>
  <si>
    <t>2553-1 Т</t>
  </si>
  <si>
    <t>2556 Т</t>
  </si>
  <si>
    <t>19.20.21.00.00.00.11.40.1</t>
  </si>
  <si>
    <t>Бензин</t>
  </si>
  <si>
    <t xml:space="preserve">АИ-92 неэтилированный и этилированный, произведенный для двигателей с искровым зажиганием: АИ-92по талонам </t>
  </si>
  <si>
    <t>с даты заключения договора до 31 декабря, поставка по заявкам заказчика 2013 год</t>
  </si>
  <si>
    <t>18,19,20,21</t>
  </si>
  <si>
    <t>2556-1 Т</t>
  </si>
  <si>
    <t>2525 Т</t>
  </si>
  <si>
    <t>19.20.29.00.00.11.40.44.2</t>
  </si>
  <si>
    <t>Масло моторное</t>
  </si>
  <si>
    <t>масла для дизельных двигателей М-10Г2к высший сорт, классификация SAE 30, API СС, плотность при 20° С 900 кг/м3, вязкость кинематическая 11,0±0,5 мм2/с (сСт) при 100 °С, температура застывания не выше -30 °С</t>
  </si>
  <si>
    <t>2525-1 Т</t>
  </si>
  <si>
    <t>2526 Т</t>
  </si>
  <si>
    <t>19.20.29.00.00.11.20.36.1</t>
  </si>
  <si>
    <t>для бензиновых двигателей обозначение по SAE 15W-40 к использованию при температуре -20 ... +45 °С</t>
  </si>
  <si>
    <t>2526-1 Т</t>
  </si>
  <si>
    <t>2531 Т</t>
  </si>
  <si>
    <t>19.20.29.00.00.00.16.25.2</t>
  </si>
  <si>
    <t>Масло трансмиссионное</t>
  </si>
  <si>
    <t>ТАД-17и, плотность 907 кг/м3 при 20° С, вязкость кинематическая  при 50 °С не менее 17,5 мм2/с (сСт)</t>
  </si>
  <si>
    <t>2531-1 Т</t>
  </si>
  <si>
    <t>2533 Т</t>
  </si>
  <si>
    <t>19.20.29.00.00.00.16.26.1</t>
  </si>
  <si>
    <t>75W-90 Полностью синтетическое всесезонное масло для трансмиссий и ведущих мостов</t>
  </si>
  <si>
    <t>2533-1 Т</t>
  </si>
  <si>
    <t>2534 Т</t>
  </si>
  <si>
    <t>19.20.29.00.00.00.12.31.2</t>
  </si>
  <si>
    <t>Масло гидравлическое</t>
  </si>
  <si>
    <t>Масло гидравлическое МГЕ-46в  для гидравлических систем (гидростатического привода) сельскохозяйственной и другой техники, работающей при давлении до 35 МПа с кратковременным повышением до 42 МПа.</t>
  </si>
  <si>
    <t>2534-1 Т</t>
  </si>
  <si>
    <t>2535 Т</t>
  </si>
  <si>
    <t>19.20.29.00.00.00.12.17.2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</si>
  <si>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</si>
  <si>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2535-1 Т</t>
  </si>
  <si>
    <t>2536 Т</t>
  </si>
  <si>
    <t>19.20.29.00.00.00.12.31.1</t>
  </si>
  <si>
    <t>Масло гидравлическое НD-46</t>
  </si>
  <si>
    <t>2536-1 Т</t>
  </si>
  <si>
    <t>2537 Т</t>
  </si>
  <si>
    <t>HLP-32 высококачественное гидравлическое масло на нефтяной основе с присадками для уменьшения износа</t>
  </si>
  <si>
    <t>2537-1 Т</t>
  </si>
  <si>
    <t>2539 Т</t>
  </si>
  <si>
    <t>L-HM32 с улучшеными высокими противоизносными характеристиками соответственно своему классу качества и взякости. Эти масла могут также применяться в гидравлических системах строительных и горных машин.</t>
  </si>
  <si>
    <t>2539-1 Т</t>
  </si>
  <si>
    <t>2540 Т</t>
  </si>
  <si>
    <t>DTE-26</t>
  </si>
  <si>
    <t>2540-1 Т</t>
  </si>
  <si>
    <t>2541 Т</t>
  </si>
  <si>
    <t>19.20.29.00.00.20.52.10.1</t>
  </si>
  <si>
    <t xml:space="preserve">Смазка </t>
  </si>
  <si>
    <t>KPF2K-20</t>
  </si>
  <si>
    <t>2541-1 Т</t>
  </si>
  <si>
    <t>2542 Т</t>
  </si>
  <si>
    <t>KP2R-20</t>
  </si>
  <si>
    <t>2542-1 Т</t>
  </si>
  <si>
    <t>2543 Т</t>
  </si>
  <si>
    <t xml:space="preserve">смазка </t>
  </si>
  <si>
    <t xml:space="preserve">адгезионая </t>
  </si>
  <si>
    <t>2543-1 Т</t>
  </si>
  <si>
    <t>2544 Т</t>
  </si>
  <si>
    <t>Смазка GP00N-20</t>
  </si>
  <si>
    <t>GP00N-20</t>
  </si>
  <si>
    <t>2544-1 Т</t>
  </si>
  <si>
    <t>2545 Т</t>
  </si>
  <si>
    <t>Смазка</t>
  </si>
  <si>
    <t>силиконовая</t>
  </si>
  <si>
    <t>2545-1 Т</t>
  </si>
  <si>
    <t>2546 Т</t>
  </si>
  <si>
    <t>20.59.43.00.00.20.10.10.3</t>
  </si>
  <si>
    <t>Защитное средство для с/охлаждения</t>
  </si>
  <si>
    <t>ASTM 4985 Температура начала замерзания не выше -35 °С, при разбавлении дистиллированной водой в объемном соотношении 1:1</t>
  </si>
  <si>
    <t>2546-1 Т</t>
  </si>
  <si>
    <t>2547 Т</t>
  </si>
  <si>
    <t>Охлаждающая жидкость (антифриз)</t>
  </si>
  <si>
    <t>Температура начала замерзания не выше -35 °С, при разбавлении дистиллированной водой в объемном соотношении 1:1</t>
  </si>
  <si>
    <t>2547-1 Т</t>
  </si>
  <si>
    <t>422 Т</t>
  </si>
  <si>
    <t>20.52.10.00.00.00.09.05.2</t>
  </si>
  <si>
    <t>Клей обойный (КМЦ)</t>
  </si>
  <si>
    <t>обойный, изготовленный на основе высококачественной хлопковой целлюлозы и преднозначен для наклеевания всех видов обоев на бумажной основе</t>
  </si>
  <si>
    <t xml:space="preserve">Февраль-март 2013 год </t>
  </si>
  <si>
    <t>3,4,5,6,16,17,18,19</t>
  </si>
  <si>
    <t>422-1 Т</t>
  </si>
  <si>
    <t>20.16.59.00.00.00.50.10.1</t>
  </si>
  <si>
    <t>Карбоксиметилцеллюлоза</t>
  </si>
  <si>
    <t>Растворимы в воде и используются в качестве загустителей или в качестве клея</t>
  </si>
  <si>
    <t>Клей ( натрий карбосилмитилцеллюлоза). 
ТУ-2231-066-50664923-2005 в полипропиленовых мешках по 15 кг.</t>
  </si>
  <si>
    <t>Тонна (метрическая)</t>
  </si>
  <si>
    <t>31.01.11.00.00.00.01.08.1</t>
  </si>
  <si>
    <t>Стол</t>
  </si>
  <si>
    <t>Прямоугольный. Стальная конструкция с рабочей панелью из ДСП. С встроенным блоком выдвижных ящиков. Габариты длина/ширина/высота до 1800/800/800 мм.</t>
  </si>
  <si>
    <t>Мерник металлический, эталонный: Для поверки ТРК и других дозаторов бензина и дизельного топлива, номинальная вместимость - 20куб.дм с температурной шкалой и пеногасителем, диаметр371мм, высота - 800мм, масса не более – 11кг.</t>
  </si>
  <si>
    <t xml:space="preserve">2832 Т </t>
  </si>
  <si>
    <t xml:space="preserve">2833 Т </t>
  </si>
  <si>
    <t xml:space="preserve">2834 Т </t>
  </si>
  <si>
    <t xml:space="preserve">2835 Т </t>
  </si>
  <si>
    <t xml:space="preserve">2836 Т </t>
  </si>
  <si>
    <t xml:space="preserve">2837 Т </t>
  </si>
  <si>
    <t xml:space="preserve">2838 Т </t>
  </si>
  <si>
    <t xml:space="preserve">2839 Т </t>
  </si>
  <si>
    <t xml:space="preserve">2840 Т </t>
  </si>
  <si>
    <t>26.51.63.13.15.11.11.11.1</t>
  </si>
  <si>
    <t>Счетчик жидкости</t>
  </si>
  <si>
    <t>с овальными шестернями  для измерения объемного количества нефтепродуктов, диаметр условного прохода - 40 мм, максимальное рабочее давление - 0,6 МПа, с механическим отсчетным устройством</t>
  </si>
  <si>
    <t>Июнь, июль 2013 год</t>
  </si>
  <si>
    <t>2552 Т</t>
  </si>
  <si>
    <t>19.20.26.00.00.00.00.20.1</t>
  </si>
  <si>
    <t>зимнее, плотность при 20 °С не более 840 кг/м3, температура застывания не выше -35°С - - 45°С</t>
  </si>
  <si>
    <t>Январь, февраль,март, ноябрь,декабрь, поставка по заявкам заказчика 2013 год</t>
  </si>
  <si>
    <t>2552-1 Т</t>
  </si>
  <si>
    <t>11,18,20,21</t>
  </si>
  <si>
    <t>Февраль, март
май-июнь,
август-сентябрь
2013 год</t>
  </si>
  <si>
    <t>Февраль, март
май,июнь,
август,сентябрь
2013 год</t>
  </si>
  <si>
    <t>Февраль, март
август,сентябрь
2013 год</t>
  </si>
  <si>
    <t>2554 Т</t>
  </si>
  <si>
    <t>19.20.21.00.00.00.11.20.1</t>
  </si>
  <si>
    <t>АИ-80 неэтилированный и этилированный, произведенный для двигателей с искровым зажиганием: АИ-80</t>
  </si>
  <si>
    <t>2554-1 Т</t>
  </si>
  <si>
    <t>2555 Т</t>
  </si>
  <si>
    <t>АИ-80 неэтилированный и этилированный, произведенный для двигателей с искровым зажиганием: АИ-80 по талонам</t>
  </si>
  <si>
    <t>2555-1 Т</t>
  </si>
  <si>
    <t>11,18,19,20,21</t>
  </si>
  <si>
    <t>2557 Т</t>
  </si>
  <si>
    <t>19.20.21.00.00.00.11.60.1</t>
  </si>
  <si>
    <t>АИ-95 неэтилированный и этилированный, произведенный для двигателей с искровым зажиганием: АИ-95 по талонам</t>
  </si>
  <si>
    <t>2557-1 Т</t>
  </si>
  <si>
    <t>27.51.23.00.00.04.02.20.1</t>
  </si>
  <si>
    <t>Электроутюг</t>
  </si>
  <si>
    <t>С пароувлажнением. Подошва из нержавеющей стали.</t>
  </si>
  <si>
    <t>март  2013г.</t>
  </si>
  <si>
    <t>27.51.24.00.01.01.03.06.1</t>
  </si>
  <si>
    <t>Термопот</t>
  </si>
  <si>
    <t>объем до 4,0 л</t>
  </si>
  <si>
    <t>27.51.27.00.01.00.00.20.1</t>
  </si>
  <si>
    <t xml:space="preserve">Печь  микроволновая </t>
  </si>
  <si>
    <t>Варочная камера стальная, покрытая керамической эмалью. Емкость варочной камеры от 18 до 22 литров. Без гриля.</t>
  </si>
  <si>
    <t>27.51.21.04.01.02.02.20.1</t>
  </si>
  <si>
    <t>Соковыжималка</t>
  </si>
  <si>
    <t>Универсальная (центробежная). С контейнером для мякоти. С кувшином для сока.</t>
  </si>
  <si>
    <t>27.51.24.00.01.01.01.20.1</t>
  </si>
  <si>
    <t>Электрочайник</t>
  </si>
  <si>
    <t>Скрытый нагревательный элемент. Объем от 1 до 1,49 л.</t>
  </si>
  <si>
    <t xml:space="preserve">2841 Т </t>
  </si>
  <si>
    <t xml:space="preserve">2842 Т </t>
  </si>
  <si>
    <t xml:space="preserve">2843 Т </t>
  </si>
  <si>
    <t xml:space="preserve">2844 Т </t>
  </si>
  <si>
    <t xml:space="preserve">2845 Т </t>
  </si>
  <si>
    <t>109 У</t>
  </si>
  <si>
    <t>93.29.19.10.00.00.00</t>
  </si>
  <si>
    <t>Услуги по организации праздничных мероприятий</t>
  </si>
  <si>
    <t>Организация и проведение  праздничных мероприятий " Наурыз"  с банкетным обслуживанием, аренда и установка юрт на м/р Каламкас, м/р Жетыбай</t>
  </si>
  <si>
    <t>февраль 2013г.</t>
  </si>
  <si>
    <t>РК, Мангистауская обл, ТОО"ОСС"  м/р:Жетыбай, м/р:Каламкас</t>
  </si>
  <si>
    <t>Март 2013г.</t>
  </si>
  <si>
    <t>109-1 У</t>
  </si>
  <si>
    <t>2764 Т</t>
  </si>
  <si>
    <t>27.51.21.01.01.00.00.20.1</t>
  </si>
  <si>
    <t>Пылесос</t>
  </si>
  <si>
    <t>Для сухой уборки. Пылесборник - многоразовый.</t>
  </si>
  <si>
    <t>январь, февраль   2013г.</t>
  </si>
  <si>
    <t>февраль, апрель, август 2013г</t>
  </si>
  <si>
    <t>2764-1 Т</t>
  </si>
  <si>
    <t>Март-апрель  2013г.</t>
  </si>
  <si>
    <t>Апрель, май  2013г</t>
  </si>
  <si>
    <t>Исключить  следующие позиции по товаром:</t>
  </si>
  <si>
    <t>2765 Т</t>
  </si>
  <si>
    <t>27.51.21.04.02.00.00.10.1</t>
  </si>
  <si>
    <t>Миксер</t>
  </si>
  <si>
    <t>Ручной</t>
  </si>
  <si>
    <t>февраль 2013г</t>
  </si>
  <si>
    <t>2766 Т</t>
  </si>
  <si>
    <t>27.51.24.00.03.01.01.10.1</t>
  </si>
  <si>
    <t>Электротостер</t>
  </si>
  <si>
    <t>С керамическим нагревательным элементом. Без антипригарного покрытия. 2 ячейки.</t>
  </si>
  <si>
    <t>Приказ №91 от 13.03.2013 год.</t>
  </si>
  <si>
    <t xml:space="preserve">С изменениями и дополнениями:  </t>
  </si>
  <si>
    <t>Приказ №16 от 25.01.2013 год.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</si>
</sst>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0" fillId="24" borderId="10" xfId="66" applyFont="1" applyFill="1" applyBorder="1" applyAlignment="1">
      <alignment horizontal="center" vertical="center"/>
      <protection/>
    </xf>
    <xf numFmtId="0" fontId="20" fillId="24" borderId="10" xfId="66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66" applyFont="1" applyFill="1" applyBorder="1" applyAlignment="1">
      <alignment horizontal="center" vertical="center"/>
      <protection/>
    </xf>
    <xf numFmtId="0" fontId="20" fillId="24" borderId="0" xfId="66" applyFont="1" applyFill="1" applyAlignment="1">
      <alignment horizontal="center" vertical="center"/>
      <protection/>
    </xf>
    <xf numFmtId="0" fontId="21" fillId="25" borderId="0" xfId="66" applyFont="1" applyFill="1" applyBorder="1" applyAlignment="1">
      <alignment horizontal="center" vertical="center"/>
      <protection/>
    </xf>
    <xf numFmtId="0" fontId="21" fillId="25" borderId="0" xfId="66" applyFont="1" applyFill="1" applyAlignment="1">
      <alignment horizontal="center" vertical="center"/>
      <protection/>
    </xf>
    <xf numFmtId="0" fontId="20" fillId="26" borderId="0" xfId="66" applyFont="1" applyFill="1" applyBorder="1" applyAlignment="1">
      <alignment horizontal="center" vertical="center"/>
      <protection/>
    </xf>
    <xf numFmtId="0" fontId="20" fillId="25" borderId="0" xfId="66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66" applyFont="1" applyFill="1" applyBorder="1" applyAlignment="1">
      <alignment horizontal="center" vertical="center"/>
      <protection/>
    </xf>
    <xf numFmtId="0" fontId="20" fillId="25" borderId="10" xfId="66" applyFont="1" applyFill="1" applyBorder="1" applyAlignment="1">
      <alignment horizontal="center" vertical="center" wrapText="1"/>
      <protection/>
    </xf>
    <xf numFmtId="3" fontId="26" fillId="25" borderId="0" xfId="66" applyNumberFormat="1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center" vertical="center" wrapText="1"/>
    </xf>
    <xf numFmtId="0" fontId="20" fillId="26" borderId="10" xfId="66" applyFont="1" applyFill="1" applyBorder="1" applyAlignment="1">
      <alignment horizontal="center" vertical="center"/>
      <protection/>
    </xf>
    <xf numFmtId="0" fontId="20" fillId="25" borderId="10" xfId="102" applyNumberFormat="1" applyFont="1" applyFill="1" applyBorder="1" applyAlignment="1" applyProtection="1">
      <alignment horizontal="center" vertical="center"/>
      <protection hidden="1"/>
    </xf>
    <xf numFmtId="174" fontId="20" fillId="25" borderId="10" xfId="113" applyNumberFormat="1" applyFont="1" applyFill="1" applyBorder="1" applyAlignment="1" applyProtection="1">
      <alignment horizontal="center" vertical="center" wrapText="1"/>
      <protection/>
    </xf>
    <xf numFmtId="173" fontId="20" fillId="25" borderId="10" xfId="113" applyFont="1" applyFill="1" applyBorder="1" applyAlignment="1" applyProtection="1">
      <alignment horizontal="center" vertical="center" wrapText="1"/>
      <protection/>
    </xf>
    <xf numFmtId="0" fontId="22" fillId="25" borderId="0" xfId="66" applyFont="1" applyFill="1" applyBorder="1" applyAlignment="1">
      <alignment horizontal="center" vertical="center"/>
      <protection/>
    </xf>
    <xf numFmtId="0" fontId="25" fillId="25" borderId="0" xfId="66" applyFont="1" applyFill="1" applyAlignment="1">
      <alignment horizontal="center" vertical="center"/>
      <protection/>
    </xf>
    <xf numFmtId="0" fontId="25" fillId="25" borderId="0" xfId="66" applyFont="1" applyFill="1" applyBorder="1" applyAlignment="1">
      <alignment horizontal="center" vertical="center"/>
      <protection/>
    </xf>
    <xf numFmtId="0" fontId="20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1" fillId="25" borderId="0" xfId="66" applyFont="1" applyFill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100" applyNumberFormat="1" applyFont="1" applyFill="1" applyBorder="1" applyAlignment="1" applyProtection="1">
      <alignment horizontal="center" vertical="center" wrapText="1"/>
      <protection hidden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66" applyFont="1" applyFill="1" applyBorder="1" applyAlignment="1">
      <alignment horizontal="center" vertical="center" wrapText="1"/>
      <protection/>
    </xf>
    <xf numFmtId="0" fontId="20" fillId="24" borderId="10" xfId="97" applyNumberFormat="1" applyFont="1" applyFill="1" applyBorder="1" applyAlignment="1" applyProtection="1">
      <alignment horizontal="center" vertical="center" wrapText="1"/>
      <protection hidden="1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66" applyFont="1" applyFill="1" applyBorder="1" applyAlignment="1">
      <alignment horizontal="center" vertical="center"/>
      <protection/>
    </xf>
    <xf numFmtId="0" fontId="21" fillId="25" borderId="10" xfId="66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/>
    </xf>
    <xf numFmtId="179" fontId="20" fillId="24" borderId="10" xfId="115" applyNumberFormat="1" applyFont="1" applyFill="1" applyBorder="1" applyAlignment="1" applyProtection="1">
      <alignment horizontal="center" vertical="center" wrapText="1"/>
      <protection/>
    </xf>
    <xf numFmtId="173" fontId="20" fillId="24" borderId="10" xfId="113" applyFont="1" applyFill="1" applyBorder="1" applyAlignment="1" applyProtection="1">
      <alignment horizontal="center" vertical="center" wrapText="1"/>
      <protection/>
    </xf>
    <xf numFmtId="0" fontId="20" fillId="26" borderId="0" xfId="66" applyFont="1" applyFill="1" applyAlignment="1">
      <alignment horizontal="center" vertical="center"/>
      <protection/>
    </xf>
    <xf numFmtId="49" fontId="20" fillId="25" borderId="10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/>
    </xf>
    <xf numFmtId="0" fontId="33" fillId="25" borderId="10" xfId="66" applyFont="1" applyFill="1" applyBorder="1" applyAlignment="1">
      <alignment horizontal="center" vertical="center" wrapText="1"/>
      <protection/>
    </xf>
    <xf numFmtId="0" fontId="33" fillId="25" borderId="10" xfId="0" applyFont="1" applyFill="1" applyBorder="1" applyAlignment="1">
      <alignment horizontal="center" vertical="center" wrapText="1"/>
    </xf>
    <xf numFmtId="9" fontId="33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49" fontId="33" fillId="25" borderId="10" xfId="0" applyNumberFormat="1" applyFont="1" applyFill="1" applyBorder="1" applyAlignment="1">
      <alignment horizontal="center" vertical="center"/>
    </xf>
    <xf numFmtId="43" fontId="33" fillId="25" borderId="10" xfId="117" applyFont="1" applyFill="1" applyBorder="1" applyAlignment="1">
      <alignment horizontal="center" vertical="center" wrapText="1"/>
    </xf>
    <xf numFmtId="3" fontId="33" fillId="25" borderId="10" xfId="117" applyNumberFormat="1" applyFont="1" applyFill="1" applyBorder="1" applyAlignment="1">
      <alignment horizontal="center" vertical="center" wrapText="1"/>
    </xf>
    <xf numFmtId="9" fontId="20" fillId="24" borderId="10" xfId="66" applyNumberFormat="1" applyFont="1" applyFill="1" applyBorder="1" applyAlignment="1">
      <alignment horizontal="center" vertical="center"/>
      <protection/>
    </xf>
    <xf numFmtId="1" fontId="21" fillId="25" borderId="10" xfId="66" applyNumberFormat="1" applyFont="1" applyFill="1" applyBorder="1" applyAlignment="1">
      <alignment horizontal="center" vertical="center" wrapText="1"/>
      <protection/>
    </xf>
    <xf numFmtId="0" fontId="33" fillId="26" borderId="10" xfId="0" applyFont="1" applyFill="1" applyBorder="1" applyAlignment="1">
      <alignment horizontal="center" vertical="center" wrapText="1"/>
    </xf>
    <xf numFmtId="0" fontId="33" fillId="25" borderId="10" xfId="68" applyFont="1" applyFill="1" applyBorder="1" applyAlignment="1">
      <alignment horizontal="center" vertical="center" wrapText="1"/>
      <protection/>
    </xf>
    <xf numFmtId="49" fontId="33" fillId="25" borderId="10" xfId="117" applyNumberFormat="1" applyFont="1" applyFill="1" applyBorder="1" applyAlignment="1">
      <alignment horizontal="center" vertical="center" wrapText="1"/>
    </xf>
    <xf numFmtId="0" fontId="33" fillId="25" borderId="10" xfId="68" applyFont="1" applyFill="1" applyBorder="1" applyAlignment="1">
      <alignment horizontal="center" vertical="center"/>
      <protection/>
    </xf>
    <xf numFmtId="3" fontId="33" fillId="25" borderId="10" xfId="0" applyNumberFormat="1" applyFont="1" applyFill="1" applyBorder="1" applyAlignment="1">
      <alignment horizontal="center" vertical="center"/>
    </xf>
    <xf numFmtId="0" fontId="33" fillId="25" borderId="10" xfId="73" applyNumberFormat="1" applyFont="1" applyFill="1" applyBorder="1" applyAlignment="1">
      <alignment horizontal="center" vertical="center" wrapText="1"/>
      <protection/>
    </xf>
    <xf numFmtId="3" fontId="33" fillId="25" borderId="10" xfId="102" applyNumberFormat="1" applyFont="1" applyFill="1" applyBorder="1" applyAlignment="1" applyProtection="1">
      <alignment horizontal="center" vertical="center" wrapText="1"/>
      <protection hidden="1"/>
    </xf>
    <xf numFmtId="43" fontId="33" fillId="25" borderId="10" xfId="0" applyNumberFormat="1" applyFont="1" applyFill="1" applyBorder="1" applyAlignment="1">
      <alignment horizontal="center" vertical="center"/>
    </xf>
    <xf numFmtId="3" fontId="33" fillId="25" borderId="10" xfId="68" applyNumberFormat="1" applyFont="1" applyFill="1" applyBorder="1" applyAlignment="1">
      <alignment horizontal="center" vertical="center"/>
      <protection/>
    </xf>
    <xf numFmtId="4" fontId="33" fillId="25" borderId="10" xfId="117" applyNumberFormat="1" applyFont="1" applyFill="1" applyBorder="1" applyAlignment="1">
      <alignment horizontal="center" vertical="center" wrapText="1"/>
    </xf>
    <xf numFmtId="9" fontId="21" fillId="24" borderId="10" xfId="66" applyNumberFormat="1" applyFont="1" applyFill="1" applyBorder="1" applyAlignment="1">
      <alignment horizontal="center" vertical="center"/>
      <protection/>
    </xf>
    <xf numFmtId="0" fontId="21" fillId="25" borderId="10" xfId="78" applyFont="1" applyFill="1" applyBorder="1" applyAlignment="1">
      <alignment horizontal="center" vertical="center" wrapText="1"/>
      <protection/>
    </xf>
    <xf numFmtId="0" fontId="21" fillId="24" borderId="10" xfId="66" applyFont="1" applyFill="1" applyBorder="1" applyAlignment="1">
      <alignment horizontal="center" vertical="center" wrapText="1"/>
      <protection/>
    </xf>
    <xf numFmtId="0" fontId="30" fillId="24" borderId="10" xfId="66" applyFont="1" applyFill="1" applyBorder="1" applyAlignment="1">
      <alignment horizontal="center" vertical="center" wrapText="1"/>
      <protection/>
    </xf>
    <xf numFmtId="49" fontId="33" fillId="25" borderId="10" xfId="73" applyNumberFormat="1" applyFont="1" applyFill="1" applyBorder="1" applyAlignment="1">
      <alignment horizontal="center" vertical="center"/>
      <protection/>
    </xf>
    <xf numFmtId="0" fontId="20" fillId="24" borderId="10" xfId="68" applyFont="1" applyFill="1" applyBorder="1" applyAlignment="1">
      <alignment horizontal="center" vertical="center"/>
      <protection/>
    </xf>
    <xf numFmtId="49" fontId="21" fillId="25" borderId="10" xfId="73" applyNumberFormat="1" applyFont="1" applyFill="1" applyBorder="1" applyAlignment="1">
      <alignment horizontal="center" vertical="center"/>
      <protection/>
    </xf>
    <xf numFmtId="0" fontId="21" fillId="25" borderId="10" xfId="73" applyNumberFormat="1" applyFont="1" applyFill="1" applyBorder="1" applyAlignment="1">
      <alignment horizontal="center" vertical="center" wrapText="1"/>
      <protection/>
    </xf>
    <xf numFmtId="9" fontId="21" fillId="25" borderId="10" xfId="68" applyNumberFormat="1" applyFont="1" applyFill="1" applyBorder="1" applyAlignment="1">
      <alignment horizontal="center" vertical="center"/>
      <protection/>
    </xf>
    <xf numFmtId="0" fontId="21" fillId="25" borderId="10" xfId="68" applyFont="1" applyFill="1" applyBorder="1" applyAlignment="1">
      <alignment horizontal="center" vertical="center" wrapText="1"/>
      <protection/>
    </xf>
    <xf numFmtId="0" fontId="21" fillId="25" borderId="10" xfId="80" applyFont="1" applyFill="1" applyBorder="1" applyAlignment="1">
      <alignment horizontal="center" vertical="center" wrapText="1"/>
      <protection/>
    </xf>
    <xf numFmtId="0" fontId="20" fillId="24" borderId="10" xfId="68" applyFont="1" applyFill="1" applyBorder="1" applyAlignment="1">
      <alignment horizontal="center" vertical="center" wrapText="1"/>
      <protection/>
    </xf>
    <xf numFmtId="9" fontId="21" fillId="25" borderId="10" xfId="0" applyNumberFormat="1" applyFont="1" applyFill="1" applyBorder="1" applyAlignment="1">
      <alignment horizontal="center" vertical="center"/>
    </xf>
    <xf numFmtId="0" fontId="20" fillId="24" borderId="10" xfId="103" applyNumberFormat="1" applyFont="1" applyFill="1" applyBorder="1" applyAlignment="1" applyProtection="1">
      <alignment horizontal="center" vertical="center"/>
      <protection hidden="1"/>
    </xf>
    <xf numFmtId="0" fontId="20" fillId="25" borderId="10" xfId="69" applyFont="1" applyFill="1" applyBorder="1" applyAlignment="1">
      <alignment horizontal="center" vertical="center"/>
      <protection/>
    </xf>
    <xf numFmtId="0" fontId="20" fillId="25" borderId="10" xfId="111" applyNumberFormat="1" applyFont="1" applyFill="1" applyBorder="1" applyAlignment="1" applyProtection="1">
      <alignment horizontal="center" vertical="center" wrapText="1"/>
      <protection hidden="1"/>
    </xf>
    <xf numFmtId="0" fontId="22" fillId="25" borderId="0" xfId="66" applyFont="1" applyFill="1" applyAlignment="1">
      <alignment horizontal="center" vertical="center"/>
      <protection/>
    </xf>
    <xf numFmtId="49" fontId="33" fillId="25" borderId="10" xfId="0" applyNumberFormat="1" applyFont="1" applyFill="1" applyBorder="1" applyAlignment="1" applyProtection="1">
      <alignment horizontal="center" vertical="center" wrapText="1"/>
      <protection/>
    </xf>
    <xf numFmtId="0" fontId="33" fillId="25" borderId="10" xfId="0" applyFont="1" applyFill="1" applyBorder="1" applyAlignment="1" applyProtection="1">
      <alignment horizontal="center" vertical="center" wrapText="1"/>
      <protection/>
    </xf>
    <xf numFmtId="0" fontId="33" fillId="27" borderId="10" xfId="0" applyFont="1" applyFill="1" applyBorder="1" applyAlignment="1" applyProtection="1">
      <alignment horizontal="center" vertical="center" wrapText="1"/>
      <protection/>
    </xf>
    <xf numFmtId="0" fontId="20" fillId="25" borderId="10" xfId="103" applyNumberFormat="1" applyFont="1" applyFill="1" applyBorder="1" applyAlignment="1" applyProtection="1">
      <alignment horizontal="center" vertical="center"/>
      <protection hidden="1"/>
    </xf>
    <xf numFmtId="3" fontId="33" fillId="25" borderId="10" xfId="93" applyNumberFormat="1" applyFont="1" applyFill="1" applyBorder="1" applyAlignment="1" applyProtection="1">
      <alignment horizontal="center" vertical="center"/>
      <protection/>
    </xf>
    <xf numFmtId="0" fontId="22" fillId="25" borderId="10" xfId="66" applyFont="1" applyFill="1" applyBorder="1" applyAlignment="1">
      <alignment horizontal="center" vertical="center"/>
      <protection/>
    </xf>
    <xf numFmtId="0" fontId="20" fillId="25" borderId="10" xfId="72" applyFont="1" applyFill="1" applyBorder="1" applyAlignment="1" applyProtection="1">
      <alignment horizontal="center" vertical="center" wrapText="1"/>
      <protection/>
    </xf>
    <xf numFmtId="49" fontId="20" fillId="24" borderId="10" xfId="113" applyNumberFormat="1" applyFont="1" applyFill="1" applyBorder="1" applyAlignment="1" applyProtection="1">
      <alignment horizontal="center" vertical="center" wrapText="1"/>
      <protection/>
    </xf>
    <xf numFmtId="0" fontId="21" fillId="25" borderId="10" xfId="0" applyFont="1" applyFill="1" applyBorder="1" applyAlignment="1">
      <alignment horizontal="left" vertical="top" wrapText="1"/>
    </xf>
    <xf numFmtId="0" fontId="20" fillId="25" borderId="10" xfId="99" applyFont="1" applyFill="1" applyBorder="1" applyAlignment="1">
      <alignment horizontal="center" vertical="center" wrapText="1"/>
      <protection/>
    </xf>
    <xf numFmtId="0" fontId="21" fillId="25" borderId="10" xfId="82" applyFont="1" applyFill="1" applyBorder="1" applyAlignment="1">
      <alignment horizontal="center" vertical="center" wrapText="1"/>
      <protection/>
    </xf>
    <xf numFmtId="0" fontId="20" fillId="25" borderId="10" xfId="80" applyFont="1" applyFill="1" applyBorder="1" applyAlignment="1">
      <alignment horizontal="center" vertical="center"/>
      <protection/>
    </xf>
    <xf numFmtId="0" fontId="21" fillId="25" borderId="0" xfId="59" applyFont="1" applyFill="1" applyAlignment="1">
      <alignment horizontal="center" vertical="center" wrapText="1"/>
      <protection/>
    </xf>
    <xf numFmtId="0" fontId="21" fillId="25" borderId="10" xfId="72" applyFont="1" applyFill="1" applyBorder="1" applyAlignment="1">
      <alignment horizontal="center" vertical="center" wrapText="1"/>
      <protection/>
    </xf>
    <xf numFmtId="0" fontId="21" fillId="25" borderId="10" xfId="101" applyFont="1" applyFill="1" applyBorder="1" applyAlignment="1">
      <alignment horizontal="center" vertical="center" wrapText="1"/>
      <protection/>
    </xf>
    <xf numFmtId="49" fontId="21" fillId="25" borderId="10" xfId="72" applyNumberFormat="1" applyFont="1" applyFill="1" applyBorder="1" applyAlignment="1">
      <alignment horizontal="center" vertical="center" wrapText="1"/>
      <protection/>
    </xf>
    <xf numFmtId="0" fontId="21" fillId="25" borderId="11" xfId="82" applyFont="1" applyFill="1" applyBorder="1" applyAlignment="1">
      <alignment horizontal="center" vertical="center" wrapText="1"/>
      <protection/>
    </xf>
    <xf numFmtId="0" fontId="21" fillId="25" borderId="10" xfId="72" applyFont="1" applyFill="1" applyBorder="1" applyAlignment="1">
      <alignment horizontal="center" vertical="center"/>
      <protection/>
    </xf>
    <xf numFmtId="0" fontId="20" fillId="25" borderId="10" xfId="72" applyFont="1" applyFill="1" applyBorder="1" applyAlignment="1">
      <alignment horizontal="center" vertical="center" wrapText="1"/>
      <protection/>
    </xf>
    <xf numFmtId="0" fontId="33" fillId="25" borderId="0" xfId="0" applyFont="1" applyFill="1" applyAlignment="1">
      <alignment horizontal="center" vertical="center"/>
    </xf>
    <xf numFmtId="49" fontId="20" fillId="25" borderId="10" xfId="70" applyNumberFormat="1" applyFont="1" applyFill="1" applyBorder="1" applyAlignment="1">
      <alignment horizontal="center" vertical="center" wrapText="1"/>
      <protection/>
    </xf>
    <xf numFmtId="0" fontId="20" fillId="25" borderId="10" xfId="70" applyFont="1" applyFill="1" applyBorder="1" applyAlignment="1">
      <alignment horizontal="center" vertical="center" wrapText="1"/>
      <protection/>
    </xf>
    <xf numFmtId="49" fontId="21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1" fillId="25" borderId="10" xfId="74" applyNumberFormat="1" applyFont="1" applyFill="1" applyBorder="1" applyAlignment="1">
      <alignment horizontal="center" vertical="center"/>
      <protection/>
    </xf>
    <xf numFmtId="0" fontId="21" fillId="25" borderId="10" xfId="74" applyNumberFormat="1" applyFont="1" applyFill="1" applyBorder="1" applyAlignment="1">
      <alignment horizontal="center" vertical="center" wrapText="1"/>
      <protection/>
    </xf>
    <xf numFmtId="0" fontId="20" fillId="25" borderId="10" xfId="69" applyFont="1" applyFill="1" applyBorder="1" applyAlignment="1">
      <alignment horizontal="center" vertical="center" wrapText="1"/>
      <protection/>
    </xf>
    <xf numFmtId="0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173" fontId="21" fillId="25" borderId="10" xfId="113" applyNumberFormat="1" applyFont="1" applyFill="1" applyBorder="1" applyAlignment="1">
      <alignment vertical="center"/>
    </xf>
    <xf numFmtId="173" fontId="21" fillId="25" borderId="10" xfId="113" applyFont="1" applyFill="1" applyBorder="1" applyAlignment="1">
      <alignment vertical="center"/>
    </xf>
    <xf numFmtId="3" fontId="33" fillId="25" borderId="10" xfId="117" applyNumberFormat="1" applyFont="1" applyFill="1" applyBorder="1" applyAlignment="1">
      <alignment vertical="center" wrapText="1"/>
    </xf>
    <xf numFmtId="173" fontId="21" fillId="25" borderId="10" xfId="113" applyFont="1" applyFill="1" applyBorder="1" applyAlignment="1">
      <alignment vertical="center" wrapText="1"/>
    </xf>
    <xf numFmtId="173" fontId="20" fillId="24" borderId="10" xfId="113" applyFont="1" applyFill="1" applyBorder="1" applyAlignment="1" applyProtection="1">
      <alignment vertical="center" wrapText="1"/>
      <protection/>
    </xf>
    <xf numFmtId="43" fontId="20" fillId="25" borderId="10" xfId="117" applyFont="1" applyFill="1" applyBorder="1" applyAlignment="1">
      <alignment vertical="center" wrapText="1"/>
    </xf>
    <xf numFmtId="4" fontId="33" fillId="25" borderId="10" xfId="0" applyNumberFormat="1" applyFont="1" applyFill="1" applyBorder="1" applyAlignment="1">
      <alignment vertical="center"/>
    </xf>
    <xf numFmtId="0" fontId="20" fillId="25" borderId="10" xfId="98" applyFont="1" applyFill="1" applyBorder="1" applyAlignment="1">
      <alignment horizontal="center" vertical="center" wrapText="1"/>
      <protection/>
    </xf>
    <xf numFmtId="0" fontId="21" fillId="25" borderId="10" xfId="69" applyFont="1" applyFill="1" applyBorder="1" applyAlignment="1">
      <alignment horizontal="center" vertical="center" wrapText="1"/>
      <protection/>
    </xf>
    <xf numFmtId="0" fontId="21" fillId="25" borderId="10" xfId="121" applyNumberFormat="1" applyFont="1" applyFill="1" applyBorder="1" applyAlignment="1">
      <alignment horizontal="center" vertical="center" wrapText="1"/>
    </xf>
    <xf numFmtId="186" fontId="21" fillId="25" borderId="10" xfId="12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173" fontId="20" fillId="24" borderId="10" xfId="113" applyFont="1" applyFill="1" applyBorder="1" applyAlignment="1" applyProtection="1">
      <alignment horizontal="center" vertical="center"/>
      <protection/>
    </xf>
    <xf numFmtId="49" fontId="20" fillId="24" borderId="10" xfId="113" applyNumberFormat="1" applyFont="1" applyFill="1" applyBorder="1" applyAlignment="1" applyProtection="1">
      <alignment horizontal="center" vertical="center"/>
      <protection/>
    </xf>
    <xf numFmtId="4" fontId="21" fillId="25" borderId="10" xfId="0" applyNumberFormat="1" applyFont="1" applyFill="1" applyBorder="1" applyAlignment="1">
      <alignment vertical="center"/>
    </xf>
    <xf numFmtId="0" fontId="28" fillId="25" borderId="12" xfId="66" applyFont="1" applyFill="1" applyBorder="1" applyAlignment="1">
      <alignment horizontal="center" vertical="center" wrapText="1"/>
      <protection/>
    </xf>
    <xf numFmtId="3" fontId="22" fillId="25" borderId="0" xfId="66" applyNumberFormat="1" applyFont="1" applyFill="1" applyBorder="1" applyAlignment="1">
      <alignment horizontal="center" vertical="center"/>
      <protection/>
    </xf>
    <xf numFmtId="0" fontId="21" fillId="25" borderId="0" xfId="66" applyFont="1" applyFill="1" applyBorder="1" applyAlignment="1">
      <alignment horizontal="center" vertical="center" wrapText="1"/>
      <protection/>
    </xf>
    <xf numFmtId="49" fontId="21" fillId="25" borderId="0" xfId="0" applyNumberFormat="1" applyFont="1" applyFill="1" applyBorder="1" applyAlignment="1">
      <alignment horizontal="center" vertical="center" wrapText="1"/>
    </xf>
    <xf numFmtId="173" fontId="20" fillId="25" borderId="0" xfId="113" applyFont="1" applyFill="1" applyBorder="1" applyAlignment="1">
      <alignment horizontal="center" vertical="center" wrapText="1"/>
    </xf>
    <xf numFmtId="4" fontId="21" fillId="25" borderId="0" xfId="66" applyNumberFormat="1" applyFont="1" applyFill="1" applyBorder="1" applyAlignment="1">
      <alignment horizontal="center" vertical="center"/>
      <protection/>
    </xf>
    <xf numFmtId="3" fontId="33" fillId="25" borderId="10" xfId="123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3" fontId="20" fillId="25" borderId="10" xfId="118" applyNumberFormat="1" applyFont="1" applyFill="1" applyBorder="1" applyAlignment="1">
      <alignment horizontal="center" vertical="center" wrapText="1"/>
    </xf>
    <xf numFmtId="3" fontId="20" fillId="24" borderId="10" xfId="115" applyNumberFormat="1" applyFont="1" applyFill="1" applyBorder="1" applyAlignment="1" applyProtection="1">
      <alignment horizontal="center" vertical="center" wrapText="1"/>
      <protection/>
    </xf>
    <xf numFmtId="193" fontId="21" fillId="24" borderId="10" xfId="113" applyNumberFormat="1" applyFont="1" applyFill="1" applyBorder="1" applyAlignment="1">
      <alignment vertical="center"/>
    </xf>
    <xf numFmtId="193" fontId="20" fillId="24" borderId="10" xfId="0" applyNumberFormat="1" applyFont="1" applyFill="1" applyBorder="1" applyAlignment="1">
      <alignment vertical="center"/>
    </xf>
    <xf numFmtId="193" fontId="33" fillId="25" borderId="10" xfId="117" applyNumberFormat="1" applyFont="1" applyFill="1" applyBorder="1" applyAlignment="1">
      <alignment vertical="center" wrapText="1"/>
    </xf>
    <xf numFmtId="193" fontId="20" fillId="24" borderId="10" xfId="115" applyNumberFormat="1" applyFont="1" applyFill="1" applyBorder="1" applyAlignment="1" applyProtection="1">
      <alignment vertical="center" wrapText="1"/>
      <protection/>
    </xf>
    <xf numFmtId="193" fontId="20" fillId="25" borderId="10" xfId="117" applyNumberFormat="1" applyFont="1" applyFill="1" applyBorder="1" applyAlignment="1">
      <alignment vertical="center" wrapText="1"/>
    </xf>
    <xf numFmtId="0" fontId="27" fillId="24" borderId="0" xfId="66" applyFont="1" applyFill="1" applyBorder="1" applyAlignment="1">
      <alignment horizontal="center" vertical="center"/>
      <protection/>
    </xf>
    <xf numFmtId="0" fontId="27" fillId="24" borderId="0" xfId="66" applyFont="1" applyFill="1" applyAlignment="1">
      <alignment horizontal="center" vertical="center"/>
      <protection/>
    </xf>
    <xf numFmtId="0" fontId="27" fillId="26" borderId="0" xfId="66" applyFont="1" applyFill="1" applyBorder="1" applyAlignment="1">
      <alignment horizontal="center" vertical="center"/>
      <protection/>
    </xf>
    <xf numFmtId="0" fontId="27" fillId="28" borderId="10" xfId="0" applyFont="1" applyFill="1" applyBorder="1" applyAlignment="1">
      <alignment horizontal="center" vertical="center" wrapText="1"/>
    </xf>
    <xf numFmtId="0" fontId="27" fillId="28" borderId="10" xfId="66" applyFont="1" applyFill="1" applyBorder="1" applyAlignment="1">
      <alignment horizontal="center" vertical="center"/>
      <protection/>
    </xf>
    <xf numFmtId="0" fontId="27" fillId="28" borderId="10" xfId="66" applyFont="1" applyFill="1" applyBorder="1" applyAlignment="1">
      <alignment horizontal="center" vertical="center" wrapText="1"/>
      <protection/>
    </xf>
    <xf numFmtId="0" fontId="27" fillId="28" borderId="10" xfId="102" applyNumberFormat="1" applyFont="1" applyFill="1" applyBorder="1" applyAlignment="1" applyProtection="1">
      <alignment horizontal="center" vertical="center"/>
      <protection hidden="1"/>
    </xf>
    <xf numFmtId="173" fontId="27" fillId="28" borderId="10" xfId="118" applyFont="1" applyFill="1" applyBorder="1" applyAlignment="1" applyProtection="1">
      <alignment horizontal="center" vertical="center" wrapText="1"/>
      <protection/>
    </xf>
    <xf numFmtId="173" fontId="26" fillId="28" borderId="10" xfId="113" applyFont="1" applyFill="1" applyBorder="1" applyAlignment="1">
      <alignment horizontal="center" vertical="center"/>
    </xf>
    <xf numFmtId="43" fontId="27" fillId="28" borderId="10" xfId="66" applyNumberFormat="1" applyFont="1" applyFill="1" applyBorder="1" applyAlignment="1">
      <alignment horizontal="center" vertical="center"/>
      <protection/>
    </xf>
    <xf numFmtId="0" fontId="25" fillId="29" borderId="10" xfId="0" applyFont="1" applyFill="1" applyBorder="1" applyAlignment="1">
      <alignment horizontal="center" vertical="center" wrapText="1"/>
    </xf>
    <xf numFmtId="0" fontId="27" fillId="29" borderId="10" xfId="66" applyFont="1" applyFill="1" applyBorder="1" applyAlignment="1">
      <alignment horizontal="center" vertical="center"/>
      <protection/>
    </xf>
    <xf numFmtId="0" fontId="27" fillId="29" borderId="10" xfId="66" applyFont="1" applyFill="1" applyBorder="1" applyAlignment="1">
      <alignment horizontal="center" vertical="center" wrapText="1"/>
      <protection/>
    </xf>
    <xf numFmtId="0" fontId="27" fillId="29" borderId="10" xfId="0" applyFont="1" applyFill="1" applyBorder="1" applyAlignment="1">
      <alignment horizontal="center" vertical="center" wrapText="1"/>
    </xf>
    <xf numFmtId="0" fontId="27" fillId="29" borderId="10" xfId="102" applyNumberFormat="1" applyFont="1" applyFill="1" applyBorder="1" applyAlignment="1" applyProtection="1">
      <alignment horizontal="center" vertical="center"/>
      <protection hidden="1"/>
    </xf>
    <xf numFmtId="0" fontId="27" fillId="29" borderId="10" xfId="102" applyNumberFormat="1" applyFont="1" applyFill="1" applyBorder="1" applyAlignment="1" applyProtection="1">
      <alignment horizontal="center" vertical="center" wrapText="1"/>
      <protection hidden="1"/>
    </xf>
    <xf numFmtId="43" fontId="25" fillId="29" borderId="10" xfId="0" applyNumberFormat="1" applyFont="1" applyFill="1" applyBorder="1" applyAlignment="1">
      <alignment horizontal="center" vertical="center"/>
    </xf>
    <xf numFmtId="4" fontId="26" fillId="29" borderId="10" xfId="66" applyNumberFormat="1" applyFont="1" applyFill="1" applyBorder="1" applyAlignment="1">
      <alignment horizontal="center" vertical="center"/>
      <protection/>
    </xf>
    <xf numFmtId="0" fontId="27" fillId="28" borderId="10" xfId="0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center" vertical="center" wrapText="1"/>
    </xf>
    <xf numFmtId="0" fontId="25" fillId="29" borderId="10" xfId="78" applyFont="1" applyFill="1" applyBorder="1" applyAlignment="1">
      <alignment horizontal="center" vertical="center" wrapText="1"/>
      <protection/>
    </xf>
    <xf numFmtId="0" fontId="27" fillId="28" borderId="10" xfId="97" applyNumberFormat="1" applyFont="1" applyFill="1" applyBorder="1" applyAlignment="1" applyProtection="1">
      <alignment horizontal="center" vertical="center" wrapText="1"/>
      <protection hidden="1"/>
    </xf>
    <xf numFmtId="179" fontId="27" fillId="28" borderId="10" xfId="115" applyNumberFormat="1" applyFont="1" applyFill="1" applyBorder="1" applyAlignment="1" applyProtection="1">
      <alignment horizontal="center" vertical="center" wrapText="1"/>
      <protection/>
    </xf>
    <xf numFmtId="173" fontId="24" fillId="28" borderId="10" xfId="113" applyFont="1" applyFill="1" applyBorder="1" applyAlignment="1" applyProtection="1">
      <alignment horizontal="center" vertical="center" wrapText="1"/>
      <protection/>
    </xf>
    <xf numFmtId="0" fontId="34" fillId="29" borderId="10" xfId="103" applyNumberFormat="1" applyFont="1" applyFill="1" applyBorder="1" applyAlignment="1" applyProtection="1">
      <alignment horizontal="center" vertical="center" wrapText="1"/>
      <protection hidden="1"/>
    </xf>
    <xf numFmtId="0" fontId="34" fillId="29" borderId="10" xfId="68" applyFont="1" applyFill="1" applyBorder="1" applyAlignment="1">
      <alignment horizontal="center" vertical="center"/>
      <protection/>
    </xf>
    <xf numFmtId="0" fontId="34" fillId="28" borderId="10" xfId="66" applyFont="1" applyFill="1" applyBorder="1" applyAlignment="1">
      <alignment horizontal="center" vertical="center" wrapText="1"/>
      <protection/>
    </xf>
    <xf numFmtId="0" fontId="34" fillId="28" borderId="10" xfId="68" applyFont="1" applyFill="1" applyBorder="1" applyAlignment="1">
      <alignment horizontal="center" vertical="center" wrapText="1"/>
      <protection/>
    </xf>
    <xf numFmtId="0" fontId="25" fillId="29" borderId="10" xfId="80" applyFont="1" applyFill="1" applyBorder="1" applyAlignment="1">
      <alignment horizontal="center" vertical="center" wrapText="1"/>
      <protection/>
    </xf>
    <xf numFmtId="0" fontId="34" fillId="29" borderId="10" xfId="0" applyFont="1" applyFill="1" applyBorder="1" applyAlignment="1">
      <alignment horizontal="center" vertical="center" wrapText="1"/>
    </xf>
    <xf numFmtId="0" fontId="27" fillId="29" borderId="10" xfId="103" applyNumberFormat="1" applyFont="1" applyFill="1" applyBorder="1" applyAlignment="1" applyProtection="1">
      <alignment horizontal="center" vertical="center" wrapText="1"/>
      <protection hidden="1"/>
    </xf>
    <xf numFmtId="0" fontId="25" fillId="29" borderId="10" xfId="0" applyFont="1" applyFill="1" applyBorder="1" applyAlignment="1">
      <alignment horizontal="center" vertical="center"/>
    </xf>
    <xf numFmtId="43" fontId="27" fillId="29" borderId="10" xfId="117" applyFont="1" applyFill="1" applyBorder="1" applyAlignment="1">
      <alignment horizontal="center" vertical="center" wrapText="1"/>
    </xf>
    <xf numFmtId="43" fontId="24" fillId="29" borderId="10" xfId="117" applyFont="1" applyFill="1" applyBorder="1" applyAlignment="1">
      <alignment vertical="center" wrapText="1"/>
    </xf>
    <xf numFmtId="0" fontId="25" fillId="30" borderId="10" xfId="0" applyFont="1" applyFill="1" applyBorder="1" applyAlignment="1">
      <alignment horizontal="center" vertical="center" wrapText="1"/>
    </xf>
    <xf numFmtId="0" fontId="34" fillId="30" borderId="10" xfId="103" applyNumberFormat="1" applyFont="1" applyFill="1" applyBorder="1" applyAlignment="1" applyProtection="1">
      <alignment horizontal="center" vertical="center" wrapText="1"/>
      <protection hidden="1"/>
    </xf>
    <xf numFmtId="0" fontId="34" fillId="30" borderId="10" xfId="68" applyFont="1" applyFill="1" applyBorder="1" applyAlignment="1">
      <alignment horizontal="center" vertical="center"/>
      <protection/>
    </xf>
    <xf numFmtId="0" fontId="34" fillId="31" borderId="10" xfId="66" applyFont="1" applyFill="1" applyBorder="1" applyAlignment="1">
      <alignment horizontal="center" vertical="center" wrapText="1"/>
      <protection/>
    </xf>
    <xf numFmtId="0" fontId="34" fillId="31" borderId="10" xfId="68" applyFont="1" applyFill="1" applyBorder="1" applyAlignment="1">
      <alignment horizontal="center" vertical="center" wrapText="1"/>
      <protection/>
    </xf>
    <xf numFmtId="0" fontId="25" fillId="30" borderId="10" xfId="80" applyFont="1" applyFill="1" applyBorder="1" applyAlignment="1">
      <alignment horizontal="center" vertical="center" wrapText="1"/>
      <protection/>
    </xf>
    <xf numFmtId="0" fontId="34" fillId="30" borderId="10" xfId="0" applyFont="1" applyFill="1" applyBorder="1" applyAlignment="1">
      <alignment horizontal="center" vertical="center" wrapText="1"/>
    </xf>
    <xf numFmtId="0" fontId="27" fillId="30" borderId="10" xfId="103" applyNumberFormat="1" applyFont="1" applyFill="1" applyBorder="1" applyAlignment="1" applyProtection="1">
      <alignment horizontal="center" vertical="center" wrapText="1"/>
      <protection hidden="1"/>
    </xf>
    <xf numFmtId="0" fontId="25" fillId="30" borderId="10" xfId="0" applyFont="1" applyFill="1" applyBorder="1" applyAlignment="1">
      <alignment horizontal="center" vertical="center"/>
    </xf>
    <xf numFmtId="43" fontId="27" fillId="30" borderId="10" xfId="117" applyFont="1" applyFill="1" applyBorder="1" applyAlignment="1">
      <alignment horizontal="center" vertical="center" wrapText="1"/>
    </xf>
    <xf numFmtId="43" fontId="24" fillId="30" borderId="10" xfId="117" applyFont="1" applyFill="1" applyBorder="1" applyAlignment="1">
      <alignment horizontal="center" vertical="center" wrapText="1"/>
    </xf>
    <xf numFmtId="0" fontId="27" fillId="31" borderId="10" xfId="66" applyFont="1" applyFill="1" applyBorder="1" applyAlignment="1">
      <alignment horizontal="center" vertical="center"/>
      <protection/>
    </xf>
    <xf numFmtId="174" fontId="27" fillId="29" borderId="10" xfId="113" applyNumberFormat="1" applyFont="1" applyFill="1" applyBorder="1" applyAlignment="1" applyProtection="1">
      <alignment horizontal="center" vertical="center" wrapText="1"/>
      <protection/>
    </xf>
    <xf numFmtId="176" fontId="24" fillId="29" borderId="10" xfId="113" applyNumberFormat="1" applyFont="1" applyFill="1" applyBorder="1" applyAlignment="1" applyProtection="1">
      <alignment horizontal="center" vertical="center" wrapText="1"/>
      <protection/>
    </xf>
    <xf numFmtId="0" fontId="21" fillId="25" borderId="10" xfId="100" applyNumberFormat="1" applyFont="1" applyFill="1" applyBorder="1" applyAlignment="1" applyProtection="1">
      <alignment horizontal="center" vertical="center" wrapText="1"/>
      <protection hidden="1"/>
    </xf>
    <xf numFmtId="4" fontId="21" fillId="25" borderId="10" xfId="0" applyNumberFormat="1" applyFont="1" applyFill="1" applyBorder="1" applyAlignment="1">
      <alignment horizontal="center" vertical="center"/>
    </xf>
    <xf numFmtId="0" fontId="33" fillId="25" borderId="10" xfId="117" applyNumberFormat="1" applyFont="1" applyFill="1" applyBorder="1" applyAlignment="1">
      <alignment horizontal="center" vertical="center" wrapText="1"/>
    </xf>
    <xf numFmtId="0" fontId="21" fillId="25" borderId="10" xfId="96" applyNumberFormat="1" applyFont="1" applyFill="1" applyBorder="1" applyAlignment="1" applyProtection="1">
      <alignment horizontal="center" vertical="center" wrapText="1"/>
      <protection hidden="1"/>
    </xf>
    <xf numFmtId="0" fontId="21" fillId="25" borderId="10" xfId="95" applyNumberFormat="1" applyFont="1" applyFill="1" applyBorder="1" applyAlignment="1" applyProtection="1">
      <alignment horizontal="center" vertical="center" wrapText="1"/>
      <protection hidden="1"/>
    </xf>
    <xf numFmtId="0" fontId="33" fillId="25" borderId="10" xfId="98" applyFont="1" applyFill="1" applyBorder="1" applyAlignment="1">
      <alignment horizontal="center" vertical="center" wrapText="1"/>
      <protection/>
    </xf>
    <xf numFmtId="0" fontId="20" fillId="25" borderId="10" xfId="100" applyFont="1" applyFill="1" applyBorder="1" applyAlignment="1">
      <alignment horizontal="center" vertical="center" wrapText="1"/>
      <protection/>
    </xf>
    <xf numFmtId="0" fontId="33" fillId="25" borderId="10" xfId="100" applyFont="1" applyFill="1" applyBorder="1" applyAlignment="1">
      <alignment horizontal="center" vertical="center" wrapText="1"/>
      <protection/>
    </xf>
    <xf numFmtId="0" fontId="21" fillId="25" borderId="10" xfId="94" applyNumberFormat="1" applyFont="1" applyFill="1" applyBorder="1" applyAlignment="1" applyProtection="1">
      <alignment horizontal="center" vertical="center" wrapText="1"/>
      <protection/>
    </xf>
    <xf numFmtId="0" fontId="33" fillId="25" borderId="10" xfId="103" applyNumberFormat="1" applyFont="1" applyFill="1" applyBorder="1" applyAlignment="1" applyProtection="1">
      <alignment horizontal="center" vertical="center" wrapText="1"/>
      <protection hidden="1"/>
    </xf>
    <xf numFmtId="0" fontId="33" fillId="24" borderId="10" xfId="68" applyFont="1" applyFill="1" applyBorder="1" applyAlignment="1">
      <alignment horizontal="center" vertical="center" wrapText="1"/>
      <protection/>
    </xf>
    <xf numFmtId="4" fontId="20" fillId="25" borderId="10" xfId="117" applyNumberFormat="1" applyFont="1" applyFill="1" applyBorder="1" applyAlignment="1">
      <alignment horizontal="center" vertical="center" wrapText="1"/>
    </xf>
    <xf numFmtId="49" fontId="33" fillId="27" borderId="10" xfId="0" applyNumberFormat="1" applyFont="1" applyFill="1" applyBorder="1" applyAlignment="1" applyProtection="1">
      <alignment horizontal="center" vertical="center" wrapText="1"/>
      <protection/>
    </xf>
    <xf numFmtId="9" fontId="20" fillId="24" borderId="10" xfId="68" applyNumberFormat="1" applyFont="1" applyFill="1" applyBorder="1" applyAlignment="1">
      <alignment horizontal="center" vertical="center"/>
      <protection/>
    </xf>
    <xf numFmtId="0" fontId="20" fillId="25" borderId="10" xfId="92" applyFont="1" applyFill="1" applyBorder="1" applyAlignment="1">
      <alignment horizontal="center" vertical="center" wrapText="1"/>
      <protection/>
    </xf>
    <xf numFmtId="2" fontId="33" fillId="25" borderId="10" xfId="0" applyNumberFormat="1" applyFont="1" applyFill="1" applyBorder="1" applyAlignment="1">
      <alignment horizontal="center" vertical="center"/>
    </xf>
    <xf numFmtId="0" fontId="33" fillId="27" borderId="10" xfId="0" applyFont="1" applyFill="1" applyBorder="1" applyAlignment="1" applyProtection="1">
      <alignment vertical="center" wrapText="1"/>
      <protection/>
    </xf>
    <xf numFmtId="49" fontId="33" fillId="27" borderId="10" xfId="0" applyNumberFormat="1" applyFont="1" applyFill="1" applyBorder="1" applyAlignment="1">
      <alignment horizontal="left" vertical="center" wrapText="1"/>
    </xf>
    <xf numFmtId="0" fontId="20" fillId="25" borderId="10" xfId="103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92" applyFont="1" applyFill="1" applyBorder="1" applyAlignment="1">
      <alignment vertical="center" wrapText="1"/>
      <protection/>
    </xf>
    <xf numFmtId="0" fontId="33" fillId="25" borderId="10" xfId="92" applyFont="1" applyFill="1" applyBorder="1" applyAlignment="1">
      <alignment horizontal="center" vertical="center" wrapText="1"/>
      <protection/>
    </xf>
    <xf numFmtId="43" fontId="33" fillId="25" borderId="10" xfId="123" applyFont="1" applyFill="1" applyBorder="1" applyAlignment="1">
      <alignment horizontal="center" vertical="center" wrapText="1"/>
    </xf>
    <xf numFmtId="4" fontId="20" fillId="25" borderId="10" xfId="117" applyNumberFormat="1" applyFont="1" applyFill="1" applyBorder="1" applyAlignment="1">
      <alignment vertical="center" wrapText="1"/>
    </xf>
    <xf numFmtId="49" fontId="20" fillId="25" borderId="10" xfId="99" applyNumberFormat="1" applyFont="1" applyFill="1" applyBorder="1" applyAlignment="1">
      <alignment horizontal="center" vertical="center" wrapText="1"/>
      <protection/>
    </xf>
    <xf numFmtId="186" fontId="21" fillId="25" borderId="10" xfId="121" applyFont="1" applyFill="1" applyBorder="1" applyAlignment="1">
      <alignment vertical="center" wrapText="1"/>
    </xf>
    <xf numFmtId="188" fontId="33" fillId="25" borderId="10" xfId="0" applyNumberFormat="1" applyFont="1" applyFill="1" applyBorder="1" applyAlignment="1">
      <alignment horizontal="center" vertical="center"/>
    </xf>
    <xf numFmtId="49" fontId="20" fillId="25" borderId="10" xfId="92" applyNumberFormat="1" applyFont="1" applyFill="1" applyBorder="1" applyAlignment="1">
      <alignment horizontal="center" vertical="center" wrapText="1"/>
      <protection/>
    </xf>
    <xf numFmtId="0" fontId="22" fillId="25" borderId="0" xfId="66" applyFont="1" applyFill="1" applyAlignment="1">
      <alignment horizontal="center" vertical="center"/>
      <protection/>
    </xf>
    <xf numFmtId="0" fontId="22" fillId="25" borderId="0" xfId="66" applyFont="1" applyFill="1" applyBorder="1" applyAlignment="1">
      <alignment horizontal="center" vertical="center"/>
      <protection/>
    </xf>
    <xf numFmtId="0" fontId="33" fillId="25" borderId="10" xfId="95" applyNumberFormat="1" applyFont="1" applyFill="1" applyBorder="1" applyAlignment="1" applyProtection="1">
      <alignment horizontal="center" vertical="center" wrapText="1"/>
      <protection hidden="1"/>
    </xf>
    <xf numFmtId="4" fontId="20" fillId="24" borderId="10" xfId="115" applyNumberFormat="1" applyFont="1" applyFill="1" applyBorder="1" applyAlignment="1" applyProtection="1">
      <alignment horizontal="center" vertical="center" wrapText="1"/>
      <protection/>
    </xf>
    <xf numFmtId="0" fontId="20" fillId="24" borderId="10" xfId="113" applyNumberFormat="1" applyFont="1" applyFill="1" applyBorder="1" applyAlignment="1" applyProtection="1">
      <alignment horizontal="center" vertical="center" wrapText="1"/>
      <protection/>
    </xf>
    <xf numFmtId="0" fontId="26" fillId="25" borderId="0" xfId="66" applyFont="1" applyFill="1" applyBorder="1" applyAlignment="1">
      <alignment horizontal="center" vertical="center"/>
      <protection/>
    </xf>
    <xf numFmtId="0" fontId="26" fillId="29" borderId="10" xfId="66" applyFont="1" applyFill="1" applyBorder="1" applyAlignment="1">
      <alignment horizontal="left" vertical="center" wrapText="1"/>
      <protection/>
    </xf>
    <xf numFmtId="0" fontId="26" fillId="25" borderId="0" xfId="66" applyFont="1" applyFill="1" applyAlignment="1">
      <alignment horizontal="center" vertical="center"/>
      <protection/>
    </xf>
    <xf numFmtId="0" fontId="25" fillId="29" borderId="10" xfId="66" applyFont="1" applyFill="1" applyBorder="1" applyAlignment="1">
      <alignment horizontal="center" vertical="center"/>
      <protection/>
    </xf>
    <xf numFmtId="9" fontId="27" fillId="28" borderId="10" xfId="66" applyNumberFormat="1" applyFont="1" applyFill="1" applyBorder="1" applyAlignment="1">
      <alignment horizontal="center" vertical="center"/>
      <protection/>
    </xf>
    <xf numFmtId="9" fontId="34" fillId="29" borderId="10" xfId="0" applyNumberFormat="1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0" fontId="27" fillId="29" borderId="10" xfId="0" applyFont="1" applyFill="1" applyBorder="1" applyAlignment="1" applyProtection="1">
      <alignment horizontal="center" vertical="center" wrapText="1"/>
      <protection locked="0"/>
    </xf>
    <xf numFmtId="49" fontId="34" fillId="29" borderId="10" xfId="117" applyNumberFormat="1" applyFont="1" applyFill="1" applyBorder="1" applyAlignment="1">
      <alignment horizontal="center" vertical="center"/>
    </xf>
    <xf numFmtId="0" fontId="34" fillId="29" borderId="10" xfId="0" applyFont="1" applyFill="1" applyBorder="1" applyAlignment="1">
      <alignment horizontal="center" vertical="center"/>
    </xf>
    <xf numFmtId="9" fontId="34" fillId="30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27" fillId="30" borderId="10" xfId="0" applyFont="1" applyFill="1" applyBorder="1" applyAlignment="1" applyProtection="1">
      <alignment horizontal="center" vertical="center" wrapText="1"/>
      <protection locked="0"/>
    </xf>
    <xf numFmtId="49" fontId="34" fillId="30" borderId="10" xfId="117" applyNumberFormat="1" applyFont="1" applyFill="1" applyBorder="1" applyAlignment="1">
      <alignment horizontal="center" vertical="center"/>
    </xf>
    <xf numFmtId="0" fontId="34" fillId="30" borderId="10" xfId="0" applyFont="1" applyFill="1" applyBorder="1" applyAlignment="1">
      <alignment horizontal="center" vertical="center"/>
    </xf>
    <xf numFmtId="9" fontId="27" fillId="31" borderId="10" xfId="66" applyNumberFormat="1" applyFont="1" applyFill="1" applyBorder="1" applyAlignment="1">
      <alignment horizontal="center" vertical="center"/>
      <protection/>
    </xf>
    <xf numFmtId="0" fontId="22" fillId="25" borderId="0" xfId="66" applyFont="1" applyFill="1" applyBorder="1" applyAlignment="1">
      <alignment horizontal="center" vertical="center"/>
      <protection/>
    </xf>
    <xf numFmtId="0" fontId="22" fillId="25" borderId="0" xfId="66" applyFont="1" applyFill="1" applyAlignment="1">
      <alignment horizontal="center" vertical="center"/>
      <protection/>
    </xf>
    <xf numFmtId="0" fontId="24" fillId="29" borderId="13" xfId="0" applyFont="1" applyFill="1" applyBorder="1" applyAlignment="1">
      <alignment horizontal="left" vertical="center"/>
    </xf>
    <xf numFmtId="0" fontId="24" fillId="29" borderId="14" xfId="0" applyFont="1" applyFill="1" applyBorder="1" applyAlignment="1">
      <alignment horizontal="left" vertical="center"/>
    </xf>
    <xf numFmtId="0" fontId="24" fillId="29" borderId="15" xfId="0" applyFont="1" applyFill="1" applyBorder="1" applyAlignment="1">
      <alignment horizontal="left" vertical="center"/>
    </xf>
    <xf numFmtId="0" fontId="26" fillId="30" borderId="13" xfId="66" applyFont="1" applyFill="1" applyBorder="1" applyAlignment="1">
      <alignment horizontal="left" vertical="center"/>
      <protection/>
    </xf>
    <xf numFmtId="0" fontId="26" fillId="30" borderId="14" xfId="66" applyFont="1" applyFill="1" applyBorder="1" applyAlignment="1">
      <alignment horizontal="left" vertical="center"/>
      <protection/>
    </xf>
    <xf numFmtId="0" fontId="26" fillId="30" borderId="15" xfId="66" applyFont="1" applyFill="1" applyBorder="1" applyAlignment="1">
      <alignment horizontal="left" vertical="center"/>
      <protection/>
    </xf>
    <xf numFmtId="0" fontId="22" fillId="25" borderId="0" xfId="66" applyFont="1" applyFill="1" applyBorder="1" applyAlignment="1">
      <alignment horizontal="center" vertical="center"/>
      <protection/>
    </xf>
    <xf numFmtId="0" fontId="24" fillId="25" borderId="16" xfId="66" applyFont="1" applyFill="1" applyBorder="1" applyAlignment="1">
      <alignment horizontal="center" vertical="center" wrapText="1"/>
      <protection/>
    </xf>
    <xf numFmtId="0" fontId="24" fillId="25" borderId="17" xfId="66" applyFont="1" applyFill="1" applyBorder="1" applyAlignment="1">
      <alignment horizontal="center" vertical="center" wrapText="1"/>
      <protection/>
    </xf>
    <xf numFmtId="0" fontId="26" fillId="30" borderId="13" xfId="66" applyFont="1" applyFill="1" applyBorder="1" applyAlignment="1">
      <alignment horizontal="left" vertical="center" wrapText="1"/>
      <protection/>
    </xf>
    <xf numFmtId="0" fontId="26" fillId="30" borderId="14" xfId="66" applyFont="1" applyFill="1" applyBorder="1" applyAlignment="1">
      <alignment horizontal="left" vertical="center" wrapText="1"/>
      <protection/>
    </xf>
    <xf numFmtId="0" fontId="26" fillId="30" borderId="15" xfId="66" applyFont="1" applyFill="1" applyBorder="1" applyAlignment="1">
      <alignment horizontal="left" vertical="center" wrapText="1"/>
      <protection/>
    </xf>
    <xf numFmtId="0" fontId="24" fillId="28" borderId="13" xfId="0" applyFont="1" applyFill="1" applyBorder="1" applyAlignment="1">
      <alignment horizontal="left" vertical="center"/>
    </xf>
    <xf numFmtId="0" fontId="24" fillId="28" borderId="14" xfId="0" applyFont="1" applyFill="1" applyBorder="1" applyAlignment="1">
      <alignment horizontal="left" vertical="center"/>
    </xf>
    <xf numFmtId="0" fontId="24" fillId="28" borderId="15" xfId="0" applyFont="1" applyFill="1" applyBorder="1" applyAlignment="1">
      <alignment horizontal="left" vertical="center"/>
    </xf>
    <xf numFmtId="0" fontId="26" fillId="29" borderId="13" xfId="66" applyFont="1" applyFill="1" applyBorder="1" applyAlignment="1">
      <alignment horizontal="left" vertical="center"/>
      <protection/>
    </xf>
    <xf numFmtId="0" fontId="26" fillId="29" borderId="14" xfId="66" applyFont="1" applyFill="1" applyBorder="1" applyAlignment="1">
      <alignment horizontal="left" vertical="center"/>
      <protection/>
    </xf>
    <xf numFmtId="0" fontId="26" fillId="29" borderId="15" xfId="66" applyFont="1" applyFill="1" applyBorder="1" applyAlignment="1">
      <alignment horizontal="left" vertical="center"/>
      <protection/>
    </xf>
    <xf numFmtId="0" fontId="26" fillId="29" borderId="13" xfId="66" applyFont="1" applyFill="1" applyBorder="1" applyAlignment="1">
      <alignment horizontal="left" vertical="center" wrapText="1"/>
      <protection/>
    </xf>
    <xf numFmtId="0" fontId="26" fillId="29" borderId="14" xfId="66" applyFont="1" applyFill="1" applyBorder="1" applyAlignment="1">
      <alignment horizontal="left" vertical="center" wrapText="1"/>
      <protection/>
    </xf>
    <xf numFmtId="0" fontId="26" fillId="29" borderId="15" xfId="66" applyFont="1" applyFill="1" applyBorder="1" applyAlignment="1">
      <alignment horizontal="left" vertical="center" wrapText="1"/>
      <protection/>
    </xf>
    <xf numFmtId="0" fontId="25" fillId="25" borderId="18" xfId="66" applyFont="1" applyFill="1" applyBorder="1" applyAlignment="1">
      <alignment horizontal="center" vertical="center"/>
      <protection/>
    </xf>
    <xf numFmtId="0" fontId="26" fillId="29" borderId="13" xfId="0" applyFont="1" applyFill="1" applyBorder="1" applyAlignment="1">
      <alignment horizontal="left" vertical="center"/>
    </xf>
    <xf numFmtId="0" fontId="26" fillId="29" borderId="14" xfId="0" applyFont="1" applyFill="1" applyBorder="1" applyAlignment="1">
      <alignment horizontal="left" vertical="center"/>
    </xf>
    <xf numFmtId="0" fontId="26" fillId="29" borderId="15" xfId="0" applyFont="1" applyFill="1" applyBorder="1" applyAlignment="1">
      <alignment horizontal="left" vertical="center"/>
    </xf>
    <xf numFmtId="0" fontId="26" fillId="25" borderId="0" xfId="66" applyFont="1" applyFill="1" applyBorder="1" applyAlignment="1">
      <alignment horizontal="center" vertical="center"/>
      <protection/>
    </xf>
    <xf numFmtId="0" fontId="26" fillId="25" borderId="0" xfId="66" applyFont="1" applyFill="1" applyBorder="1" applyAlignment="1">
      <alignment horizontal="left" vertical="center"/>
      <protection/>
    </xf>
    <xf numFmtId="0" fontId="26" fillId="25" borderId="0" xfId="66" applyFont="1" applyFill="1" applyBorder="1" applyAlignment="1">
      <alignment vertical="center"/>
      <protection/>
    </xf>
  </cellXfs>
  <cellStyles count="111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2 6" xfId="69"/>
    <cellStyle name="Обычный 2 2 7" xfId="70"/>
    <cellStyle name="Обычный 2 3" xfId="71"/>
    <cellStyle name="Обычный 2 5" xfId="72"/>
    <cellStyle name="Обычный 21" xfId="73"/>
    <cellStyle name="Обычный 21 2" xfId="74"/>
    <cellStyle name="Обычный 22" xfId="75"/>
    <cellStyle name="Обычный 25" xfId="76"/>
    <cellStyle name="Обычный 26 2" xfId="77"/>
    <cellStyle name="Обычный 3" xfId="78"/>
    <cellStyle name="Обычный 38" xfId="79"/>
    <cellStyle name="Обычный 4" xfId="80"/>
    <cellStyle name="Обычный 5" xfId="81"/>
    <cellStyle name="Обычный 5 3" xfId="82"/>
    <cellStyle name="Обычный 6" xfId="83"/>
    <cellStyle name="Обычный 66" xfId="84"/>
    <cellStyle name="Обычный 67" xfId="85"/>
    <cellStyle name="Обычный 68" xfId="86"/>
    <cellStyle name="Обычный 7" xfId="87"/>
    <cellStyle name="Обычный 75" xfId="88"/>
    <cellStyle name="Обычный 77" xfId="89"/>
    <cellStyle name="Обычный 8" xfId="90"/>
    <cellStyle name="Обычный 9" xfId="91"/>
    <cellStyle name="Обычный_20" xfId="92"/>
    <cellStyle name="Обычный_Дополнение_1" xfId="93"/>
    <cellStyle name="Обычный_Заявка 2005 г. приложение 1.1." xfId="94"/>
    <cellStyle name="Обычный_Заявка 2005 г. приложение 1.1. 2" xfId="95"/>
    <cellStyle name="Обычный_Заявка ММГ-2005г.5 раздел11.10.04" xfId="96"/>
    <cellStyle name="Обычный_Лист1" xfId="97"/>
    <cellStyle name="Обычный_Лист1 12" xfId="98"/>
    <cellStyle name="Обычный_Лист1 13" xfId="99"/>
    <cellStyle name="Обычный_Лист1 2" xfId="100"/>
    <cellStyle name="Обычный_Лист4" xfId="101"/>
    <cellStyle name="Обычный_Утв.заявка  (свод.)-2006  от 10 11 05.база xls (вар" xfId="102"/>
    <cellStyle name="Обычный_Утв.заявка  (свод.)-2006  от 10 11 05.база xls (вар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Стиль 1" xfId="109"/>
    <cellStyle name="Стиль 1 2 15" xfId="110"/>
    <cellStyle name="Стиль 1 3" xfId="111"/>
    <cellStyle name="Текст предупреждения" xfId="112"/>
    <cellStyle name="Comma" xfId="113"/>
    <cellStyle name="Comma [0]" xfId="114"/>
    <cellStyle name="Финансовый 2" xfId="115"/>
    <cellStyle name="Финансовый 2 2" xfId="116"/>
    <cellStyle name="Финансовый 2 2 3" xfId="117"/>
    <cellStyle name="Финансовый 2 36" xfId="118"/>
    <cellStyle name="Финансовый 29" xfId="119"/>
    <cellStyle name="Финансовый 3" xfId="120"/>
    <cellStyle name="Финансовый 3 2" xfId="121"/>
    <cellStyle name="Финансовый 67" xfId="122"/>
    <cellStyle name="Финансовый 78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6"/>
  <sheetViews>
    <sheetView tabSelected="1" view="pageBreakPreview" zoomScale="75" zoomScaleSheetLayoutView="75" zoomScalePageLayoutView="0" workbookViewId="0" topLeftCell="G1">
      <selection activeCell="W3" sqref="W3:Y3"/>
    </sheetView>
  </sheetViews>
  <sheetFormatPr defaultColWidth="9.00390625" defaultRowHeight="12.75"/>
  <cols>
    <col min="1" max="1" width="5.25390625" style="7" hidden="1" customWidth="1"/>
    <col min="2" max="2" width="9.875" style="7" customWidth="1"/>
    <col min="3" max="3" width="17.375" style="25" customWidth="1"/>
    <col min="4" max="4" width="24.75390625" style="7" customWidth="1"/>
    <col min="5" max="5" width="42.25390625" style="7" customWidth="1"/>
    <col min="6" max="6" width="75.00390625" style="7" customWidth="1"/>
    <col min="7" max="7" width="34.625" style="7" customWidth="1"/>
    <col min="8" max="8" width="10.125" style="7" customWidth="1"/>
    <col min="9" max="9" width="15.25390625" style="7" customWidth="1"/>
    <col min="10" max="10" width="14.75390625" style="7" customWidth="1"/>
    <col min="11" max="11" width="13.125" style="7" customWidth="1"/>
    <col min="12" max="12" width="18.125" style="7" customWidth="1"/>
    <col min="13" max="13" width="18.25390625" style="7" customWidth="1"/>
    <col min="14" max="14" width="15.75390625" style="7" customWidth="1"/>
    <col min="15" max="15" width="21.875" style="7" customWidth="1"/>
    <col min="16" max="16" width="22.625" style="7" customWidth="1"/>
    <col min="17" max="17" width="12.875" style="7" customWidth="1"/>
    <col min="18" max="18" width="10.875" style="7" customWidth="1"/>
    <col min="19" max="19" width="13.125" style="7" bestFit="1" customWidth="1"/>
    <col min="20" max="20" width="18.00390625" style="7" customWidth="1"/>
    <col min="21" max="21" width="25.625" style="7" customWidth="1"/>
    <col min="22" max="22" width="26.125" style="7" customWidth="1"/>
    <col min="23" max="23" width="12.875" style="7" customWidth="1"/>
    <col min="24" max="24" width="8.25390625" style="7" customWidth="1"/>
    <col min="25" max="25" width="27.25390625" style="7" customWidth="1"/>
    <col min="26" max="26" width="13.25390625" style="6" customWidth="1"/>
    <col min="27" max="27" width="20.875" style="6" customWidth="1"/>
    <col min="28" max="28" width="12.625" style="6" bestFit="1" customWidth="1"/>
    <col min="29" max="39" width="9.125" style="6" customWidth="1"/>
    <col min="40" max="16384" width="9.125" style="7" customWidth="1"/>
  </cols>
  <sheetData>
    <row r="1" spans="2:39" s="20" customFormat="1" ht="15.7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 t="s">
        <v>25</v>
      </c>
      <c r="O1" s="216"/>
      <c r="P1" s="21"/>
      <c r="Q1" s="21"/>
      <c r="R1" s="21"/>
      <c r="S1" s="21"/>
      <c r="T1" s="216"/>
      <c r="U1" s="216"/>
      <c r="V1" s="216"/>
      <c r="W1" s="259" t="s">
        <v>39</v>
      </c>
      <c r="X1" s="259"/>
      <c r="Y1" s="259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2:39" s="20" customFormat="1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6"/>
      <c r="P2" s="21"/>
      <c r="Q2" s="21"/>
      <c r="R2" s="21"/>
      <c r="S2" s="21"/>
      <c r="T2" s="21"/>
      <c r="U2" s="216"/>
      <c r="V2" s="216"/>
      <c r="W2" s="259" t="s">
        <v>40</v>
      </c>
      <c r="X2" s="259"/>
      <c r="Y2" s="259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2:39" s="20" customFormat="1" ht="15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6"/>
      <c r="P3" s="21"/>
      <c r="Q3" s="21"/>
      <c r="R3" s="21"/>
      <c r="S3" s="21"/>
      <c r="T3" s="21"/>
      <c r="U3" s="216"/>
      <c r="V3" s="216"/>
      <c r="W3" s="259" t="s">
        <v>14</v>
      </c>
      <c r="X3" s="259"/>
      <c r="Y3" s="259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2:39" s="20" customFormat="1" ht="15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6"/>
      <c r="P4" s="21"/>
      <c r="Q4" s="21"/>
      <c r="R4" s="21"/>
      <c r="S4" s="21"/>
      <c r="T4" s="21"/>
      <c r="U4" s="216"/>
      <c r="V4" s="216"/>
      <c r="W4" s="259" t="s">
        <v>837</v>
      </c>
      <c r="X4" s="259"/>
      <c r="Y4" s="259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25" ht="47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9"/>
      <c r="P5" s="6"/>
      <c r="Q5" s="6"/>
      <c r="R5" s="6"/>
      <c r="S5" s="6"/>
      <c r="T5" s="6"/>
      <c r="U5" s="19"/>
      <c r="V5" s="19"/>
      <c r="W5" s="19"/>
      <c r="X5" s="19"/>
      <c r="Y5" s="19"/>
    </row>
    <row r="6" spans="2:25" ht="15.75">
      <c r="B6" s="259" t="s">
        <v>496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</row>
    <row r="7" spans="2:25" ht="12.75">
      <c r="B7" s="6"/>
      <c r="C7" s="6"/>
      <c r="D7" s="6"/>
      <c r="E7" s="6"/>
      <c r="F7" s="6"/>
      <c r="G7" s="6"/>
      <c r="H7" s="6"/>
      <c r="I7" s="6"/>
      <c r="J7" s="6"/>
      <c r="K7" s="6"/>
      <c r="L7" s="19"/>
      <c r="M7" s="19"/>
      <c r="N7" s="19"/>
      <c r="O7" s="19"/>
      <c r="P7" s="6"/>
      <c r="Q7" s="19"/>
      <c r="R7" s="19"/>
      <c r="S7" s="19"/>
      <c r="T7" s="240"/>
      <c r="U7" s="240"/>
      <c r="V7" s="240"/>
      <c r="W7" s="240"/>
      <c r="X7" s="240"/>
      <c r="Y7" s="240"/>
    </row>
    <row r="8" spans="2:25" ht="15.75">
      <c r="B8" s="6"/>
      <c r="C8" s="6"/>
      <c r="D8" s="6"/>
      <c r="E8" s="6"/>
      <c r="F8" s="6"/>
      <c r="G8" s="6"/>
      <c r="H8" s="6"/>
      <c r="I8" s="6"/>
      <c r="J8" s="6"/>
      <c r="K8" s="6"/>
      <c r="L8" s="232"/>
      <c r="M8" s="232"/>
      <c r="N8" s="232"/>
      <c r="O8" s="232"/>
      <c r="P8" s="6"/>
      <c r="Q8" s="232"/>
      <c r="R8" s="232"/>
      <c r="S8" s="232"/>
      <c r="T8" s="232"/>
      <c r="U8" s="232"/>
      <c r="V8" s="261"/>
      <c r="W8" s="260" t="s">
        <v>836</v>
      </c>
      <c r="X8" s="260"/>
      <c r="Y8" s="260"/>
    </row>
    <row r="9" spans="2:25" ht="15.75">
      <c r="B9" s="6"/>
      <c r="C9" s="6"/>
      <c r="D9" s="6"/>
      <c r="E9" s="6"/>
      <c r="F9" s="6"/>
      <c r="G9" s="6"/>
      <c r="H9" s="6"/>
      <c r="I9" s="6"/>
      <c r="J9" s="6"/>
      <c r="K9" s="6"/>
      <c r="L9" s="232"/>
      <c r="M9" s="232"/>
      <c r="N9" s="232"/>
      <c r="O9" s="232"/>
      <c r="P9" s="6"/>
      <c r="Q9" s="232"/>
      <c r="R9" s="232"/>
      <c r="S9" s="232"/>
      <c r="T9" s="232"/>
      <c r="U9" s="232"/>
      <c r="V9" s="261"/>
      <c r="W9" s="260" t="s">
        <v>835</v>
      </c>
      <c r="X9" s="260"/>
      <c r="Y9" s="260"/>
    </row>
    <row r="10" spans="2:25" ht="47.25" customHeight="1" thickBot="1">
      <c r="B10" s="6"/>
      <c r="C10" s="6"/>
      <c r="D10" s="6"/>
      <c r="E10" s="6"/>
      <c r="F10" s="6"/>
      <c r="G10" s="6"/>
      <c r="H10" s="6"/>
      <c r="I10" s="6"/>
      <c r="J10" s="6"/>
      <c r="K10" s="6"/>
      <c r="L10" s="232"/>
      <c r="M10" s="232"/>
      <c r="N10" s="232"/>
      <c r="O10" s="232"/>
      <c r="P10" s="6"/>
      <c r="Q10" s="232"/>
      <c r="R10" s="232"/>
      <c r="S10" s="232"/>
      <c r="T10" s="232"/>
      <c r="U10" s="232"/>
      <c r="V10" s="232"/>
      <c r="W10" s="232"/>
      <c r="X10" s="232"/>
      <c r="Y10" s="232"/>
    </row>
    <row r="11" spans="2:39" s="20" customFormat="1" ht="47.25" customHeight="1">
      <c r="B11" s="241" t="s">
        <v>16</v>
      </c>
      <c r="C11" s="241" t="s">
        <v>17</v>
      </c>
      <c r="D11" s="241" t="s">
        <v>18</v>
      </c>
      <c r="E11" s="241" t="s">
        <v>19</v>
      </c>
      <c r="F11" s="241" t="s">
        <v>20</v>
      </c>
      <c r="G11" s="241" t="s">
        <v>15</v>
      </c>
      <c r="H11" s="241" t="s">
        <v>21</v>
      </c>
      <c r="I11" s="241" t="s">
        <v>22</v>
      </c>
      <c r="J11" s="241" t="s">
        <v>23</v>
      </c>
      <c r="K11" s="241" t="s">
        <v>24</v>
      </c>
      <c r="L11" s="241" t="s">
        <v>0</v>
      </c>
      <c r="M11" s="241" t="s">
        <v>1</v>
      </c>
      <c r="N11" s="241" t="s">
        <v>2</v>
      </c>
      <c r="O11" s="241" t="s">
        <v>3</v>
      </c>
      <c r="P11" s="241" t="s">
        <v>4</v>
      </c>
      <c r="Q11" s="241" t="s">
        <v>5</v>
      </c>
      <c r="R11" s="241" t="s">
        <v>6</v>
      </c>
      <c r="S11" s="241" t="s">
        <v>7</v>
      </c>
      <c r="T11" s="241" t="s">
        <v>8</v>
      </c>
      <c r="U11" s="241" t="s">
        <v>9</v>
      </c>
      <c r="V11" s="241" t="s">
        <v>10</v>
      </c>
      <c r="W11" s="241" t="s">
        <v>11</v>
      </c>
      <c r="X11" s="241" t="s">
        <v>12</v>
      </c>
      <c r="Y11" s="241" t="s">
        <v>13</v>
      </c>
      <c r="Z11" s="255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2:39" s="20" customFormat="1" ht="47.25" customHeight="1" thickBot="1"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55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25" ht="12.75">
      <c r="B13" s="121">
        <v>1</v>
      </c>
      <c r="C13" s="121">
        <v>2</v>
      </c>
      <c r="D13" s="121">
        <v>3</v>
      </c>
      <c r="E13" s="121">
        <v>4</v>
      </c>
      <c r="F13" s="121">
        <v>5</v>
      </c>
      <c r="G13" s="121">
        <v>6</v>
      </c>
      <c r="H13" s="121">
        <v>7</v>
      </c>
      <c r="I13" s="121">
        <v>8</v>
      </c>
      <c r="J13" s="121">
        <v>9</v>
      </c>
      <c r="K13" s="121">
        <v>10</v>
      </c>
      <c r="L13" s="121">
        <v>11</v>
      </c>
      <c r="M13" s="121">
        <v>12</v>
      </c>
      <c r="N13" s="121">
        <v>13</v>
      </c>
      <c r="O13" s="121">
        <v>14</v>
      </c>
      <c r="P13" s="121">
        <v>15</v>
      </c>
      <c r="Q13" s="121">
        <v>16</v>
      </c>
      <c r="R13" s="121">
        <v>17</v>
      </c>
      <c r="S13" s="121">
        <v>18</v>
      </c>
      <c r="T13" s="121">
        <v>19</v>
      </c>
      <c r="U13" s="121">
        <v>20</v>
      </c>
      <c r="V13" s="121">
        <v>21</v>
      </c>
      <c r="W13" s="121">
        <v>22</v>
      </c>
      <c r="X13" s="121">
        <v>23</v>
      </c>
      <c r="Y13" s="121">
        <v>24</v>
      </c>
    </row>
    <row r="14" spans="2:39" s="75" customFormat="1" ht="18.75" customHeight="1">
      <c r="B14" s="237" t="s">
        <v>37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9"/>
      <c r="Z14" s="122"/>
      <c r="AA14" s="12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26" s="5" customFormat="1" ht="63.75" customHeight="1">
      <c r="A15" s="1"/>
      <c r="B15" s="39" t="s">
        <v>64</v>
      </c>
      <c r="C15" s="40" t="s">
        <v>14</v>
      </c>
      <c r="D15" s="44" t="s">
        <v>65</v>
      </c>
      <c r="E15" s="41" t="s">
        <v>66</v>
      </c>
      <c r="F15" s="41" t="s">
        <v>67</v>
      </c>
      <c r="G15" s="39"/>
      <c r="H15" s="41" t="s">
        <v>41</v>
      </c>
      <c r="I15" s="42">
        <v>1</v>
      </c>
      <c r="J15" s="51">
        <v>470000000</v>
      </c>
      <c r="K15" s="29" t="s">
        <v>54</v>
      </c>
      <c r="L15" s="58" t="s">
        <v>68</v>
      </c>
      <c r="M15" s="3" t="s">
        <v>69</v>
      </c>
      <c r="N15" s="43" t="s">
        <v>26</v>
      </c>
      <c r="O15" s="41" t="s">
        <v>70</v>
      </c>
      <c r="P15" s="41" t="s">
        <v>42</v>
      </c>
      <c r="Q15" s="44" t="s">
        <v>71</v>
      </c>
      <c r="R15" s="41" t="s">
        <v>72</v>
      </c>
      <c r="S15" s="53">
        <v>9000</v>
      </c>
      <c r="T15" s="46">
        <v>1200</v>
      </c>
      <c r="U15" s="46">
        <v>0</v>
      </c>
      <c r="V15" s="46">
        <f>U15*1.12</f>
        <v>0</v>
      </c>
      <c r="W15" s="39" t="s">
        <v>56</v>
      </c>
      <c r="X15" s="47" t="s">
        <v>55</v>
      </c>
      <c r="Y15" s="39" t="s">
        <v>78</v>
      </c>
      <c r="Z15" s="4"/>
    </row>
    <row r="16" spans="1:26" s="5" customFormat="1" ht="63.75" customHeight="1">
      <c r="A16" s="1"/>
      <c r="B16" s="39" t="s">
        <v>73</v>
      </c>
      <c r="C16" s="40" t="s">
        <v>14</v>
      </c>
      <c r="D16" s="44" t="s">
        <v>65</v>
      </c>
      <c r="E16" s="41" t="s">
        <v>66</v>
      </c>
      <c r="F16" s="41" t="s">
        <v>67</v>
      </c>
      <c r="G16" s="39"/>
      <c r="H16" s="41" t="s">
        <v>31</v>
      </c>
      <c r="I16" s="42">
        <v>1</v>
      </c>
      <c r="J16" s="51">
        <v>470000000</v>
      </c>
      <c r="K16" s="29" t="s">
        <v>54</v>
      </c>
      <c r="L16" s="58" t="s">
        <v>77</v>
      </c>
      <c r="M16" s="3" t="s">
        <v>69</v>
      </c>
      <c r="N16" s="43" t="s">
        <v>26</v>
      </c>
      <c r="O16" s="41" t="s">
        <v>76</v>
      </c>
      <c r="P16" s="41" t="s">
        <v>42</v>
      </c>
      <c r="Q16" s="44" t="s">
        <v>71</v>
      </c>
      <c r="R16" s="41" t="s">
        <v>72</v>
      </c>
      <c r="S16" s="53">
        <v>56</v>
      </c>
      <c r="T16" s="46">
        <v>1200</v>
      </c>
      <c r="U16" s="46">
        <f>S16*T16</f>
        <v>67200</v>
      </c>
      <c r="V16" s="46">
        <f>U16*1.12</f>
        <v>75264</v>
      </c>
      <c r="W16" s="39" t="s">
        <v>56</v>
      </c>
      <c r="X16" s="47" t="s">
        <v>55</v>
      </c>
      <c r="Y16" s="39"/>
      <c r="Z16" s="4"/>
    </row>
    <row r="17" spans="1:26" s="5" customFormat="1" ht="63.75" customHeight="1">
      <c r="A17" s="1"/>
      <c r="B17" s="39" t="s">
        <v>79</v>
      </c>
      <c r="C17" s="40" t="s">
        <v>14</v>
      </c>
      <c r="D17" s="44" t="s">
        <v>80</v>
      </c>
      <c r="E17" s="50" t="s">
        <v>81</v>
      </c>
      <c r="F17" s="50" t="s">
        <v>82</v>
      </c>
      <c r="G17" s="52"/>
      <c r="H17" s="41" t="s">
        <v>43</v>
      </c>
      <c r="I17" s="42">
        <v>0</v>
      </c>
      <c r="J17" s="51">
        <v>470000000</v>
      </c>
      <c r="K17" s="29" t="s">
        <v>54</v>
      </c>
      <c r="L17" s="45" t="s">
        <v>83</v>
      </c>
      <c r="M17" s="3" t="s">
        <v>69</v>
      </c>
      <c r="N17" s="43" t="s">
        <v>26</v>
      </c>
      <c r="O17" s="41" t="s">
        <v>84</v>
      </c>
      <c r="P17" s="41" t="s">
        <v>42</v>
      </c>
      <c r="Q17" s="44" t="s">
        <v>85</v>
      </c>
      <c r="R17" s="41" t="s">
        <v>36</v>
      </c>
      <c r="S17" s="53">
        <v>206</v>
      </c>
      <c r="T17" s="127">
        <v>437.5</v>
      </c>
      <c r="U17" s="46">
        <v>0</v>
      </c>
      <c r="V17" s="46">
        <f aca="true" t="shared" si="0" ref="V17:V37">U17*1.12</f>
        <v>0</v>
      </c>
      <c r="W17" s="39" t="s">
        <v>56</v>
      </c>
      <c r="X17" s="47" t="s">
        <v>55</v>
      </c>
      <c r="Y17" s="39">
        <v>7</v>
      </c>
      <c r="Z17" s="4"/>
    </row>
    <row r="18" spans="1:26" s="5" customFormat="1" ht="63.75" customHeight="1">
      <c r="A18" s="1"/>
      <c r="B18" s="39" t="s">
        <v>86</v>
      </c>
      <c r="C18" s="40" t="s">
        <v>14</v>
      </c>
      <c r="D18" s="44" t="s">
        <v>80</v>
      </c>
      <c r="E18" s="50" t="s">
        <v>81</v>
      </c>
      <c r="F18" s="50" t="s">
        <v>82</v>
      </c>
      <c r="G18" s="52"/>
      <c r="H18" s="41" t="s">
        <v>41</v>
      </c>
      <c r="I18" s="42">
        <v>0</v>
      </c>
      <c r="J18" s="51">
        <v>470000000</v>
      </c>
      <c r="K18" s="29" t="s">
        <v>54</v>
      </c>
      <c r="L18" s="45" t="s">
        <v>83</v>
      </c>
      <c r="M18" s="3" t="s">
        <v>69</v>
      </c>
      <c r="N18" s="43" t="s">
        <v>26</v>
      </c>
      <c r="O18" s="41" t="s">
        <v>84</v>
      </c>
      <c r="P18" s="41" t="s">
        <v>42</v>
      </c>
      <c r="Q18" s="44" t="s">
        <v>85</v>
      </c>
      <c r="R18" s="41" t="s">
        <v>36</v>
      </c>
      <c r="S18" s="53">
        <v>206</v>
      </c>
      <c r="T18" s="127">
        <v>437.5</v>
      </c>
      <c r="U18" s="46">
        <f>S18*T18</f>
        <v>90125</v>
      </c>
      <c r="V18" s="46">
        <f t="shared" si="0"/>
        <v>100940.00000000001</v>
      </c>
      <c r="W18" s="39" t="s">
        <v>56</v>
      </c>
      <c r="X18" s="47" t="s">
        <v>55</v>
      </c>
      <c r="Y18" s="39"/>
      <c r="Z18" s="4"/>
    </row>
    <row r="19" spans="1:26" s="5" customFormat="1" ht="63.75" customHeight="1">
      <c r="A19" s="1"/>
      <c r="B19" s="39" t="s">
        <v>87</v>
      </c>
      <c r="C19" s="40" t="s">
        <v>14</v>
      </c>
      <c r="D19" s="44" t="s">
        <v>88</v>
      </c>
      <c r="E19" s="41" t="s">
        <v>89</v>
      </c>
      <c r="F19" s="41" t="s">
        <v>90</v>
      </c>
      <c r="G19" s="56"/>
      <c r="H19" s="41" t="s">
        <v>41</v>
      </c>
      <c r="I19" s="42">
        <v>0</v>
      </c>
      <c r="J19" s="51">
        <v>470000000</v>
      </c>
      <c r="K19" s="29" t="s">
        <v>54</v>
      </c>
      <c r="L19" s="45" t="s">
        <v>91</v>
      </c>
      <c r="M19" s="3" t="s">
        <v>69</v>
      </c>
      <c r="N19" s="43" t="s">
        <v>26</v>
      </c>
      <c r="O19" s="41" t="s">
        <v>92</v>
      </c>
      <c r="P19" s="41" t="s">
        <v>42</v>
      </c>
      <c r="Q19" s="44" t="s">
        <v>71</v>
      </c>
      <c r="R19" s="41" t="s">
        <v>72</v>
      </c>
      <c r="S19" s="57">
        <v>3250</v>
      </c>
      <c r="T19" s="46">
        <v>11148.83</v>
      </c>
      <c r="U19" s="46">
        <v>0</v>
      </c>
      <c r="V19" s="46">
        <f t="shared" si="0"/>
        <v>0</v>
      </c>
      <c r="W19" s="39" t="s">
        <v>56</v>
      </c>
      <c r="X19" s="47" t="s">
        <v>55</v>
      </c>
      <c r="Y19" s="39" t="s">
        <v>137</v>
      </c>
      <c r="Z19" s="4"/>
    </row>
    <row r="20" spans="1:26" s="5" customFormat="1" ht="63.75" customHeight="1">
      <c r="A20" s="1"/>
      <c r="B20" s="39" t="s">
        <v>93</v>
      </c>
      <c r="C20" s="40" t="s">
        <v>14</v>
      </c>
      <c r="D20" s="112" t="s">
        <v>145</v>
      </c>
      <c r="E20" s="113" t="s">
        <v>146</v>
      </c>
      <c r="F20" s="113" t="s">
        <v>147</v>
      </c>
      <c r="G20" s="41"/>
      <c r="H20" s="41" t="s">
        <v>41</v>
      </c>
      <c r="I20" s="42">
        <v>0</v>
      </c>
      <c r="J20" s="51">
        <v>470000000</v>
      </c>
      <c r="K20" s="29" t="s">
        <v>54</v>
      </c>
      <c r="L20" s="45" t="s">
        <v>91</v>
      </c>
      <c r="M20" s="3" t="s">
        <v>69</v>
      </c>
      <c r="N20" s="43" t="s">
        <v>26</v>
      </c>
      <c r="O20" s="41" t="s">
        <v>92</v>
      </c>
      <c r="P20" s="41" t="s">
        <v>42</v>
      </c>
      <c r="Q20" s="44" t="s">
        <v>71</v>
      </c>
      <c r="R20" s="41" t="s">
        <v>72</v>
      </c>
      <c r="S20" s="57">
        <v>3250</v>
      </c>
      <c r="T20" s="46">
        <v>11148.83</v>
      </c>
      <c r="U20" s="46">
        <f>S20*T20</f>
        <v>36233697.5</v>
      </c>
      <c r="V20" s="46">
        <f t="shared" si="0"/>
        <v>40581741.2</v>
      </c>
      <c r="W20" s="39" t="s">
        <v>56</v>
      </c>
      <c r="X20" s="47" t="s">
        <v>55</v>
      </c>
      <c r="Y20" s="39"/>
      <c r="Z20" s="4"/>
    </row>
    <row r="21" spans="1:26" s="37" customFormat="1" ht="63.75" customHeight="1">
      <c r="A21" s="15"/>
      <c r="B21" s="39" t="s">
        <v>94</v>
      </c>
      <c r="C21" s="40" t="s">
        <v>14</v>
      </c>
      <c r="D21" s="76" t="s">
        <v>95</v>
      </c>
      <c r="E21" s="77" t="s">
        <v>96</v>
      </c>
      <c r="F21" s="78" t="s">
        <v>97</v>
      </c>
      <c r="G21" s="56"/>
      <c r="H21" s="39" t="s">
        <v>41</v>
      </c>
      <c r="I21" s="42">
        <v>0</v>
      </c>
      <c r="J21" s="51">
        <v>470000000</v>
      </c>
      <c r="K21" s="29" t="s">
        <v>54</v>
      </c>
      <c r="L21" s="45" t="s">
        <v>98</v>
      </c>
      <c r="M21" s="3" t="s">
        <v>69</v>
      </c>
      <c r="N21" s="43" t="s">
        <v>26</v>
      </c>
      <c r="O21" s="41" t="s">
        <v>99</v>
      </c>
      <c r="P21" s="41" t="s">
        <v>42</v>
      </c>
      <c r="Q21" s="44" t="s">
        <v>100</v>
      </c>
      <c r="R21" s="41" t="s">
        <v>101</v>
      </c>
      <c r="S21" s="57">
        <v>2000</v>
      </c>
      <c r="T21" s="46">
        <v>80376.84</v>
      </c>
      <c r="U21" s="46">
        <v>0</v>
      </c>
      <c r="V21" s="46">
        <f t="shared" si="0"/>
        <v>0</v>
      </c>
      <c r="W21" s="39" t="s">
        <v>56</v>
      </c>
      <c r="X21" s="47" t="s">
        <v>55</v>
      </c>
      <c r="Y21" s="39">
        <v>3.5</v>
      </c>
      <c r="Z21" s="8"/>
    </row>
    <row r="22" spans="1:26" s="5" customFormat="1" ht="63.75" customHeight="1">
      <c r="A22" s="1"/>
      <c r="B22" s="39" t="s">
        <v>102</v>
      </c>
      <c r="C22" s="40" t="s">
        <v>14</v>
      </c>
      <c r="D22" s="76" t="s">
        <v>103</v>
      </c>
      <c r="E22" s="77" t="s">
        <v>96</v>
      </c>
      <c r="F22" s="78" t="s">
        <v>104</v>
      </c>
      <c r="G22" s="56"/>
      <c r="H22" s="39" t="s">
        <v>41</v>
      </c>
      <c r="I22" s="42">
        <v>0</v>
      </c>
      <c r="J22" s="51">
        <v>470000000</v>
      </c>
      <c r="K22" s="29" t="s">
        <v>54</v>
      </c>
      <c r="L22" s="45" t="s">
        <v>98</v>
      </c>
      <c r="M22" s="3" t="s">
        <v>69</v>
      </c>
      <c r="N22" s="43" t="s">
        <v>26</v>
      </c>
      <c r="O22" s="41" t="s">
        <v>99</v>
      </c>
      <c r="P22" s="41" t="s">
        <v>42</v>
      </c>
      <c r="Q22" s="44" t="s">
        <v>100</v>
      </c>
      <c r="R22" s="41" t="s">
        <v>101</v>
      </c>
      <c r="S22" s="57">
        <v>2000</v>
      </c>
      <c r="T22" s="46">
        <v>80376.84</v>
      </c>
      <c r="U22" s="46">
        <f>S22*T22</f>
        <v>160753680</v>
      </c>
      <c r="V22" s="46">
        <f t="shared" si="0"/>
        <v>180044121.60000002</v>
      </c>
      <c r="W22" s="39" t="s">
        <v>56</v>
      </c>
      <c r="X22" s="47" t="s">
        <v>55</v>
      </c>
      <c r="Y22" s="39"/>
      <c r="Z22" s="4"/>
    </row>
    <row r="23" spans="1:26" s="5" customFormat="1" ht="63.75" customHeight="1">
      <c r="A23" s="1"/>
      <c r="B23" s="39" t="s">
        <v>105</v>
      </c>
      <c r="C23" s="41" t="s">
        <v>57</v>
      </c>
      <c r="D23" s="65" t="s">
        <v>106</v>
      </c>
      <c r="E23" s="66" t="s">
        <v>107</v>
      </c>
      <c r="F23" s="74" t="s">
        <v>108</v>
      </c>
      <c r="G23" s="64"/>
      <c r="H23" s="26" t="s">
        <v>41</v>
      </c>
      <c r="I23" s="67">
        <v>0</v>
      </c>
      <c r="J23" s="49">
        <v>470000000</v>
      </c>
      <c r="K23" s="29" t="s">
        <v>54</v>
      </c>
      <c r="L23" s="68" t="s">
        <v>109</v>
      </c>
      <c r="M23" s="69" t="s">
        <v>110</v>
      </c>
      <c r="N23" s="43" t="s">
        <v>26</v>
      </c>
      <c r="O23" s="70" t="s">
        <v>111</v>
      </c>
      <c r="P23" s="41" t="s">
        <v>42</v>
      </c>
      <c r="Q23" s="44" t="s">
        <v>85</v>
      </c>
      <c r="R23" s="41" t="s">
        <v>36</v>
      </c>
      <c r="S23" s="79">
        <v>120</v>
      </c>
      <c r="T23" s="128">
        <v>967.23</v>
      </c>
      <c r="U23" s="114">
        <v>0</v>
      </c>
      <c r="V23" s="46">
        <f t="shared" si="0"/>
        <v>0</v>
      </c>
      <c r="W23" s="39" t="s">
        <v>56</v>
      </c>
      <c r="X23" s="47" t="s">
        <v>55</v>
      </c>
      <c r="Y23" s="64" t="s">
        <v>47</v>
      </c>
      <c r="Z23" s="4"/>
    </row>
    <row r="24" spans="1:26" s="5" customFormat="1" ht="63.75" customHeight="1">
      <c r="A24" s="1"/>
      <c r="B24" s="39" t="s">
        <v>112</v>
      </c>
      <c r="C24" s="41" t="s">
        <v>57</v>
      </c>
      <c r="D24" s="65" t="s">
        <v>106</v>
      </c>
      <c r="E24" s="66" t="s">
        <v>107</v>
      </c>
      <c r="F24" s="74" t="s">
        <v>108</v>
      </c>
      <c r="G24" s="64"/>
      <c r="H24" s="26" t="s">
        <v>41</v>
      </c>
      <c r="I24" s="67">
        <v>0</v>
      </c>
      <c r="J24" s="49">
        <v>470000000</v>
      </c>
      <c r="K24" s="29" t="s">
        <v>54</v>
      </c>
      <c r="L24" s="68" t="s">
        <v>109</v>
      </c>
      <c r="M24" s="69" t="s">
        <v>110</v>
      </c>
      <c r="N24" s="43" t="s">
        <v>26</v>
      </c>
      <c r="O24" s="70" t="s">
        <v>111</v>
      </c>
      <c r="P24" s="41" t="s">
        <v>42</v>
      </c>
      <c r="Q24" s="44" t="s">
        <v>85</v>
      </c>
      <c r="R24" s="41" t="s">
        <v>36</v>
      </c>
      <c r="S24" s="79">
        <v>120</v>
      </c>
      <c r="T24" s="128">
        <v>859.39</v>
      </c>
      <c r="U24" s="115">
        <f>S24*T24</f>
        <v>103126.8</v>
      </c>
      <c r="V24" s="46">
        <f t="shared" si="0"/>
        <v>115502.01600000002</v>
      </c>
      <c r="W24" s="39" t="s">
        <v>56</v>
      </c>
      <c r="X24" s="47" t="s">
        <v>55</v>
      </c>
      <c r="Y24" s="64"/>
      <c r="Z24" s="4"/>
    </row>
    <row r="25" spans="1:26" s="5" customFormat="1" ht="63.75" customHeight="1">
      <c r="A25" s="1"/>
      <c r="B25" s="39" t="s">
        <v>113</v>
      </c>
      <c r="C25" s="41" t="s">
        <v>57</v>
      </c>
      <c r="D25" s="65" t="s">
        <v>106</v>
      </c>
      <c r="E25" s="66" t="s">
        <v>107</v>
      </c>
      <c r="F25" s="74" t="s">
        <v>114</v>
      </c>
      <c r="G25" s="64"/>
      <c r="H25" s="26" t="s">
        <v>41</v>
      </c>
      <c r="I25" s="67">
        <v>0</v>
      </c>
      <c r="J25" s="49">
        <v>470000000</v>
      </c>
      <c r="K25" s="29" t="s">
        <v>54</v>
      </c>
      <c r="L25" s="68" t="s">
        <v>109</v>
      </c>
      <c r="M25" s="69" t="s">
        <v>110</v>
      </c>
      <c r="N25" s="43" t="s">
        <v>26</v>
      </c>
      <c r="O25" s="70" t="s">
        <v>111</v>
      </c>
      <c r="P25" s="41" t="s">
        <v>42</v>
      </c>
      <c r="Q25" s="44" t="s">
        <v>85</v>
      </c>
      <c r="R25" s="41" t="s">
        <v>36</v>
      </c>
      <c r="S25" s="79">
        <v>120</v>
      </c>
      <c r="T25" s="128">
        <v>979.27</v>
      </c>
      <c r="U25" s="114">
        <v>0</v>
      </c>
      <c r="V25" s="46">
        <f t="shared" si="0"/>
        <v>0</v>
      </c>
      <c r="W25" s="39" t="s">
        <v>56</v>
      </c>
      <c r="X25" s="47" t="s">
        <v>55</v>
      </c>
      <c r="Y25" s="64" t="s">
        <v>47</v>
      </c>
      <c r="Z25" s="4"/>
    </row>
    <row r="26" spans="1:25" ht="72" customHeight="1">
      <c r="A26" s="32"/>
      <c r="B26" s="39" t="s">
        <v>115</v>
      </c>
      <c r="C26" s="41" t="s">
        <v>57</v>
      </c>
      <c r="D26" s="65" t="s">
        <v>106</v>
      </c>
      <c r="E26" s="66" t="s">
        <v>107</v>
      </c>
      <c r="F26" s="74" t="s">
        <v>114</v>
      </c>
      <c r="G26" s="64"/>
      <c r="H26" s="26" t="s">
        <v>41</v>
      </c>
      <c r="I26" s="67">
        <v>0</v>
      </c>
      <c r="J26" s="49">
        <v>470000000</v>
      </c>
      <c r="K26" s="29" t="s">
        <v>54</v>
      </c>
      <c r="L26" s="68" t="s">
        <v>109</v>
      </c>
      <c r="M26" s="69" t="s">
        <v>110</v>
      </c>
      <c r="N26" s="43" t="s">
        <v>26</v>
      </c>
      <c r="O26" s="70" t="s">
        <v>111</v>
      </c>
      <c r="P26" s="41" t="s">
        <v>42</v>
      </c>
      <c r="Q26" s="44" t="s">
        <v>85</v>
      </c>
      <c r="R26" s="41" t="s">
        <v>36</v>
      </c>
      <c r="S26" s="79">
        <v>120</v>
      </c>
      <c r="T26" s="128">
        <v>967.23</v>
      </c>
      <c r="U26" s="115">
        <f>S26*T26</f>
        <v>116067.6</v>
      </c>
      <c r="V26" s="46">
        <f t="shared" si="0"/>
        <v>129995.71200000001</v>
      </c>
      <c r="W26" s="39" t="s">
        <v>56</v>
      </c>
      <c r="X26" s="47" t="s">
        <v>55</v>
      </c>
      <c r="Y26" s="64"/>
    </row>
    <row r="27" spans="1:39" s="5" customFormat="1" ht="63.75" customHeight="1">
      <c r="A27" s="1"/>
      <c r="B27" s="39" t="s">
        <v>130</v>
      </c>
      <c r="C27" s="40" t="s">
        <v>14</v>
      </c>
      <c r="D27" s="63" t="s">
        <v>131</v>
      </c>
      <c r="E27" s="54" t="s">
        <v>132</v>
      </c>
      <c r="F27" s="54" t="s">
        <v>133</v>
      </c>
      <c r="G27" s="41" t="s">
        <v>134</v>
      </c>
      <c r="H27" s="41" t="s">
        <v>43</v>
      </c>
      <c r="I27" s="42">
        <v>0</v>
      </c>
      <c r="J27" s="51">
        <v>470000000</v>
      </c>
      <c r="K27" s="29" t="s">
        <v>54</v>
      </c>
      <c r="L27" s="45" t="s">
        <v>135</v>
      </c>
      <c r="M27" s="3" t="s">
        <v>69</v>
      </c>
      <c r="N27" s="43" t="s">
        <v>26</v>
      </c>
      <c r="O27" s="41" t="s">
        <v>84</v>
      </c>
      <c r="P27" s="41" t="s">
        <v>42</v>
      </c>
      <c r="Q27" s="44" t="s">
        <v>136</v>
      </c>
      <c r="R27" s="41" t="s">
        <v>48</v>
      </c>
      <c r="S27" s="55">
        <v>57</v>
      </c>
      <c r="T27" s="46">
        <v>40000</v>
      </c>
      <c r="U27" s="46">
        <v>0</v>
      </c>
      <c r="V27" s="46">
        <f t="shared" si="0"/>
        <v>0</v>
      </c>
      <c r="W27" s="39" t="s">
        <v>56</v>
      </c>
      <c r="X27" s="47" t="s">
        <v>55</v>
      </c>
      <c r="Y27" s="39" t="s">
        <v>137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26" s="5" customFormat="1" ht="63.75" customHeight="1">
      <c r="A28" s="1"/>
      <c r="B28" s="39" t="s">
        <v>138</v>
      </c>
      <c r="C28" s="40" t="s">
        <v>14</v>
      </c>
      <c r="D28" s="38" t="s">
        <v>139</v>
      </c>
      <c r="E28" s="10" t="s">
        <v>140</v>
      </c>
      <c r="F28" s="10" t="s">
        <v>141</v>
      </c>
      <c r="G28" s="41" t="s">
        <v>134</v>
      </c>
      <c r="H28" s="41" t="s">
        <v>43</v>
      </c>
      <c r="I28" s="42">
        <v>0</v>
      </c>
      <c r="J28" s="51">
        <v>470000000</v>
      </c>
      <c r="K28" s="29" t="s">
        <v>54</v>
      </c>
      <c r="L28" s="45" t="s">
        <v>135</v>
      </c>
      <c r="M28" s="3" t="s">
        <v>69</v>
      </c>
      <c r="N28" s="43" t="s">
        <v>26</v>
      </c>
      <c r="O28" s="41" t="s">
        <v>84</v>
      </c>
      <c r="P28" s="41" t="s">
        <v>42</v>
      </c>
      <c r="Q28" s="44" t="s">
        <v>136</v>
      </c>
      <c r="R28" s="41" t="s">
        <v>48</v>
      </c>
      <c r="S28" s="55">
        <v>57</v>
      </c>
      <c r="T28" s="46">
        <v>40000</v>
      </c>
      <c r="U28" s="46">
        <f>S28*T28</f>
        <v>2280000</v>
      </c>
      <c r="V28" s="46">
        <f t="shared" si="0"/>
        <v>2553600.0000000005</v>
      </c>
      <c r="W28" s="39" t="s">
        <v>56</v>
      </c>
      <c r="X28" s="47" t="s">
        <v>55</v>
      </c>
      <c r="Y28" s="39"/>
      <c r="Z28" s="4"/>
    </row>
    <row r="29" spans="1:26" s="5" customFormat="1" ht="63.75" customHeight="1">
      <c r="A29" s="1"/>
      <c r="B29" s="39" t="s">
        <v>142</v>
      </c>
      <c r="C29" s="40" t="s">
        <v>14</v>
      </c>
      <c r="D29" s="63" t="s">
        <v>131</v>
      </c>
      <c r="E29" s="54" t="s">
        <v>132</v>
      </c>
      <c r="F29" s="54" t="s">
        <v>133</v>
      </c>
      <c r="G29" s="41" t="s">
        <v>143</v>
      </c>
      <c r="H29" s="41" t="s">
        <v>43</v>
      </c>
      <c r="I29" s="42">
        <v>0</v>
      </c>
      <c r="J29" s="51">
        <v>470000000</v>
      </c>
      <c r="K29" s="29" t="s">
        <v>54</v>
      </c>
      <c r="L29" s="45" t="s">
        <v>135</v>
      </c>
      <c r="M29" s="3" t="s">
        <v>69</v>
      </c>
      <c r="N29" s="43" t="s">
        <v>26</v>
      </c>
      <c r="O29" s="41" t="s">
        <v>84</v>
      </c>
      <c r="P29" s="41" t="s">
        <v>42</v>
      </c>
      <c r="Q29" s="44" t="s">
        <v>136</v>
      </c>
      <c r="R29" s="41" t="s">
        <v>48</v>
      </c>
      <c r="S29" s="80">
        <v>4</v>
      </c>
      <c r="T29" s="46">
        <v>40625</v>
      </c>
      <c r="U29" s="46">
        <v>0</v>
      </c>
      <c r="V29" s="46">
        <f t="shared" si="0"/>
        <v>0</v>
      </c>
      <c r="W29" s="39" t="s">
        <v>56</v>
      </c>
      <c r="X29" s="48" t="s">
        <v>55</v>
      </c>
      <c r="Y29" s="39" t="s">
        <v>137</v>
      </c>
      <c r="Z29" s="4"/>
    </row>
    <row r="30" spans="1:26" s="5" customFormat="1" ht="63.75" customHeight="1">
      <c r="A30" s="1"/>
      <c r="B30" s="39" t="s">
        <v>144</v>
      </c>
      <c r="C30" s="40" t="s">
        <v>14</v>
      </c>
      <c r="D30" s="38" t="s">
        <v>139</v>
      </c>
      <c r="E30" s="10" t="s">
        <v>140</v>
      </c>
      <c r="F30" s="10" t="s">
        <v>141</v>
      </c>
      <c r="G30" s="41" t="s">
        <v>143</v>
      </c>
      <c r="H30" s="41" t="s">
        <v>43</v>
      </c>
      <c r="I30" s="42">
        <v>0</v>
      </c>
      <c r="J30" s="51">
        <v>470000000</v>
      </c>
      <c r="K30" s="29" t="s">
        <v>54</v>
      </c>
      <c r="L30" s="45" t="s">
        <v>135</v>
      </c>
      <c r="M30" s="3" t="s">
        <v>69</v>
      </c>
      <c r="N30" s="43" t="s">
        <v>26</v>
      </c>
      <c r="O30" s="41" t="s">
        <v>84</v>
      </c>
      <c r="P30" s="41" t="s">
        <v>42</v>
      </c>
      <c r="Q30" s="44" t="s">
        <v>136</v>
      </c>
      <c r="R30" s="41" t="s">
        <v>48</v>
      </c>
      <c r="S30" s="80">
        <v>4</v>
      </c>
      <c r="T30" s="46">
        <v>40625</v>
      </c>
      <c r="U30" s="46">
        <f>S30*T30</f>
        <v>162500</v>
      </c>
      <c r="V30" s="46">
        <f t="shared" si="0"/>
        <v>182000.00000000003</v>
      </c>
      <c r="W30" s="39" t="s">
        <v>56</v>
      </c>
      <c r="X30" s="48" t="s">
        <v>55</v>
      </c>
      <c r="Y30" s="39"/>
      <c r="Z30" s="4"/>
    </row>
    <row r="31" spans="1:26" s="5" customFormat="1" ht="63.75" customHeight="1">
      <c r="A31" s="1"/>
      <c r="B31" s="39" t="s">
        <v>295</v>
      </c>
      <c r="C31" s="40" t="s">
        <v>14</v>
      </c>
      <c r="D31" s="82" t="s">
        <v>296</v>
      </c>
      <c r="E31" s="14" t="s">
        <v>297</v>
      </c>
      <c r="F31" s="14" t="s">
        <v>298</v>
      </c>
      <c r="G31" s="39"/>
      <c r="H31" s="34" t="s">
        <v>43</v>
      </c>
      <c r="I31" s="71">
        <v>0</v>
      </c>
      <c r="J31" s="3">
        <v>470000000</v>
      </c>
      <c r="K31" s="2" t="s">
        <v>54</v>
      </c>
      <c r="L31" s="14" t="s">
        <v>59</v>
      </c>
      <c r="M31" s="3" t="s">
        <v>69</v>
      </c>
      <c r="N31" s="14" t="s">
        <v>26</v>
      </c>
      <c r="O31" s="33" t="s">
        <v>299</v>
      </c>
      <c r="P31" s="41" t="s">
        <v>42</v>
      </c>
      <c r="Q31" s="44" t="s">
        <v>85</v>
      </c>
      <c r="R31" s="41" t="s">
        <v>36</v>
      </c>
      <c r="S31" s="24">
        <v>20</v>
      </c>
      <c r="T31" s="129">
        <v>10800</v>
      </c>
      <c r="U31" s="116">
        <v>0</v>
      </c>
      <c r="V31" s="46">
        <f t="shared" si="0"/>
        <v>0</v>
      </c>
      <c r="W31" s="39" t="s">
        <v>56</v>
      </c>
      <c r="X31" s="47" t="s">
        <v>55</v>
      </c>
      <c r="Y31" s="39" t="s">
        <v>300</v>
      </c>
      <c r="Z31" s="4"/>
    </row>
    <row r="32" spans="1:26" s="5" customFormat="1" ht="63.75" customHeight="1">
      <c r="A32" s="1"/>
      <c r="B32" s="39" t="s">
        <v>301</v>
      </c>
      <c r="C32" s="40" t="s">
        <v>14</v>
      </c>
      <c r="D32" s="82" t="s">
        <v>296</v>
      </c>
      <c r="E32" s="14" t="s">
        <v>297</v>
      </c>
      <c r="F32" s="14" t="s">
        <v>298</v>
      </c>
      <c r="G32" s="39"/>
      <c r="H32" s="34" t="s">
        <v>43</v>
      </c>
      <c r="I32" s="71">
        <v>0</v>
      </c>
      <c r="J32" s="3">
        <v>470000000</v>
      </c>
      <c r="K32" s="2" t="s">
        <v>54</v>
      </c>
      <c r="L32" s="14" t="s">
        <v>302</v>
      </c>
      <c r="M32" s="3" t="s">
        <v>69</v>
      </c>
      <c r="N32" s="14" t="s">
        <v>26</v>
      </c>
      <c r="O32" s="33" t="s">
        <v>303</v>
      </c>
      <c r="P32" s="41" t="s">
        <v>42</v>
      </c>
      <c r="Q32" s="44" t="s">
        <v>85</v>
      </c>
      <c r="R32" s="41" t="s">
        <v>36</v>
      </c>
      <c r="S32" s="24">
        <v>50</v>
      </c>
      <c r="T32" s="129">
        <v>10800</v>
      </c>
      <c r="U32" s="117">
        <f>S32*T32</f>
        <v>540000</v>
      </c>
      <c r="V32" s="46">
        <f t="shared" si="0"/>
        <v>604800</v>
      </c>
      <c r="W32" s="39" t="s">
        <v>56</v>
      </c>
      <c r="X32" s="47" t="s">
        <v>55</v>
      </c>
      <c r="Y32" s="39"/>
      <c r="Z32" s="4"/>
    </row>
    <row r="33" spans="1:26" s="5" customFormat="1" ht="63.75" customHeight="1">
      <c r="A33" s="4"/>
      <c r="B33" s="39" t="s">
        <v>304</v>
      </c>
      <c r="C33" s="33" t="s">
        <v>14</v>
      </c>
      <c r="D33" s="3" t="s">
        <v>305</v>
      </c>
      <c r="E33" s="3" t="s">
        <v>306</v>
      </c>
      <c r="F33" s="3" t="s">
        <v>307</v>
      </c>
      <c r="G33" s="3" t="s">
        <v>308</v>
      </c>
      <c r="H33" s="1" t="s">
        <v>43</v>
      </c>
      <c r="I33" s="47">
        <v>0.5</v>
      </c>
      <c r="J33" s="3">
        <v>470000000</v>
      </c>
      <c r="K33" s="29" t="s">
        <v>54</v>
      </c>
      <c r="L33" s="1" t="s">
        <v>309</v>
      </c>
      <c r="M33" s="3" t="s">
        <v>310</v>
      </c>
      <c r="N33" s="43" t="s">
        <v>26</v>
      </c>
      <c r="O33" s="1" t="s">
        <v>311</v>
      </c>
      <c r="P33" s="41" t="s">
        <v>42</v>
      </c>
      <c r="Q33" s="44" t="s">
        <v>85</v>
      </c>
      <c r="R33" s="41" t="s">
        <v>36</v>
      </c>
      <c r="S33" s="1">
        <v>15</v>
      </c>
      <c r="T33" s="130">
        <v>6200</v>
      </c>
      <c r="U33" s="46">
        <v>0</v>
      </c>
      <c r="V33" s="46">
        <f t="shared" si="0"/>
        <v>0</v>
      </c>
      <c r="W33" s="1" t="s">
        <v>56</v>
      </c>
      <c r="X33" s="47" t="s">
        <v>55</v>
      </c>
      <c r="Y33" s="34">
        <v>7</v>
      </c>
      <c r="Z33" s="4"/>
    </row>
    <row r="34" spans="1:26" s="5" customFormat="1" ht="63.75" customHeight="1">
      <c r="A34" s="4"/>
      <c r="B34" s="39" t="s">
        <v>312</v>
      </c>
      <c r="C34" s="33" t="s">
        <v>14</v>
      </c>
      <c r="D34" s="3" t="s">
        <v>305</v>
      </c>
      <c r="E34" s="3" t="s">
        <v>306</v>
      </c>
      <c r="F34" s="3" t="s">
        <v>307</v>
      </c>
      <c r="G34" s="3" t="s">
        <v>308</v>
      </c>
      <c r="H34" s="1" t="s">
        <v>31</v>
      </c>
      <c r="I34" s="47">
        <v>0.5</v>
      </c>
      <c r="J34" s="3">
        <v>470000000</v>
      </c>
      <c r="K34" s="29" t="s">
        <v>54</v>
      </c>
      <c r="L34" s="1" t="s">
        <v>309</v>
      </c>
      <c r="M34" s="3" t="s">
        <v>310</v>
      </c>
      <c r="N34" s="43" t="s">
        <v>26</v>
      </c>
      <c r="O34" s="1" t="s">
        <v>311</v>
      </c>
      <c r="P34" s="41" t="s">
        <v>42</v>
      </c>
      <c r="Q34" s="44" t="s">
        <v>85</v>
      </c>
      <c r="R34" s="41" t="s">
        <v>36</v>
      </c>
      <c r="S34" s="1">
        <v>15</v>
      </c>
      <c r="T34" s="130">
        <v>6200</v>
      </c>
      <c r="U34" s="118">
        <f>S34*T34</f>
        <v>93000</v>
      </c>
      <c r="V34" s="46">
        <f t="shared" si="0"/>
        <v>104160.00000000001</v>
      </c>
      <c r="W34" s="1" t="s">
        <v>56</v>
      </c>
      <c r="X34" s="47" t="s">
        <v>55</v>
      </c>
      <c r="Y34" s="34"/>
      <c r="Z34" s="4"/>
    </row>
    <row r="35" spans="1:26" s="5" customFormat="1" ht="63.75" customHeight="1">
      <c r="A35" s="4"/>
      <c r="B35" s="39" t="s">
        <v>313</v>
      </c>
      <c r="C35" s="33" t="s">
        <v>14</v>
      </c>
      <c r="D35" s="3" t="s">
        <v>314</v>
      </c>
      <c r="E35" s="3" t="s">
        <v>315</v>
      </c>
      <c r="F35" s="3" t="s">
        <v>316</v>
      </c>
      <c r="G35" s="1" t="s">
        <v>317</v>
      </c>
      <c r="H35" s="1" t="s">
        <v>43</v>
      </c>
      <c r="I35" s="47">
        <v>0.5</v>
      </c>
      <c r="J35" s="3">
        <v>470000000</v>
      </c>
      <c r="K35" s="29" t="s">
        <v>54</v>
      </c>
      <c r="L35" s="1" t="s">
        <v>309</v>
      </c>
      <c r="M35" s="3" t="s">
        <v>310</v>
      </c>
      <c r="N35" s="43" t="s">
        <v>26</v>
      </c>
      <c r="O35" s="1" t="s">
        <v>311</v>
      </c>
      <c r="P35" s="41" t="s">
        <v>42</v>
      </c>
      <c r="Q35" s="1">
        <v>715</v>
      </c>
      <c r="R35" s="27" t="s">
        <v>318</v>
      </c>
      <c r="S35" s="1">
        <v>15</v>
      </c>
      <c r="T35" s="130">
        <v>1200</v>
      </c>
      <c r="U35" s="119">
        <v>0</v>
      </c>
      <c r="V35" s="46">
        <f t="shared" si="0"/>
        <v>0</v>
      </c>
      <c r="W35" s="1" t="s">
        <v>56</v>
      </c>
      <c r="X35" s="48" t="s">
        <v>55</v>
      </c>
      <c r="Y35" s="34">
        <v>7</v>
      </c>
      <c r="Z35" s="4"/>
    </row>
    <row r="36" spans="1:26" s="5" customFormat="1" ht="63.75" customHeight="1">
      <c r="A36" s="4"/>
      <c r="B36" s="39" t="s">
        <v>319</v>
      </c>
      <c r="C36" s="33" t="s">
        <v>14</v>
      </c>
      <c r="D36" s="3" t="s">
        <v>314</v>
      </c>
      <c r="E36" s="3" t="s">
        <v>315</v>
      </c>
      <c r="F36" s="3" t="s">
        <v>316</v>
      </c>
      <c r="G36" s="1" t="s">
        <v>317</v>
      </c>
      <c r="H36" s="1" t="s">
        <v>31</v>
      </c>
      <c r="I36" s="47">
        <v>0.5</v>
      </c>
      <c r="J36" s="3">
        <v>470000000</v>
      </c>
      <c r="K36" s="29" t="s">
        <v>54</v>
      </c>
      <c r="L36" s="1" t="s">
        <v>309</v>
      </c>
      <c r="M36" s="3" t="s">
        <v>310</v>
      </c>
      <c r="N36" s="43" t="s">
        <v>26</v>
      </c>
      <c r="O36" s="1" t="s">
        <v>311</v>
      </c>
      <c r="P36" s="41" t="s">
        <v>42</v>
      </c>
      <c r="Q36" s="1">
        <v>715</v>
      </c>
      <c r="R36" s="27" t="s">
        <v>318</v>
      </c>
      <c r="S36" s="1">
        <v>15</v>
      </c>
      <c r="T36" s="130">
        <v>1200</v>
      </c>
      <c r="U36" s="118">
        <f>S36*T36</f>
        <v>18000</v>
      </c>
      <c r="V36" s="46">
        <f>U36*1.12</f>
        <v>20160.000000000004</v>
      </c>
      <c r="W36" s="1" t="s">
        <v>56</v>
      </c>
      <c r="X36" s="48" t="s">
        <v>55</v>
      </c>
      <c r="Y36" s="34"/>
      <c r="Z36" s="4"/>
    </row>
    <row r="37" spans="1:26" s="5" customFormat="1" ht="63.75" customHeight="1">
      <c r="A37" s="4"/>
      <c r="B37" s="39" t="s">
        <v>320</v>
      </c>
      <c r="C37" s="33" t="s">
        <v>14</v>
      </c>
      <c r="D37" s="3" t="s">
        <v>305</v>
      </c>
      <c r="E37" s="3" t="s">
        <v>306</v>
      </c>
      <c r="F37" s="3" t="s">
        <v>307</v>
      </c>
      <c r="G37" s="10" t="s">
        <v>321</v>
      </c>
      <c r="H37" s="1" t="s">
        <v>43</v>
      </c>
      <c r="I37" s="47">
        <v>0.5</v>
      </c>
      <c r="J37" s="3">
        <v>470000000</v>
      </c>
      <c r="K37" s="29" t="s">
        <v>54</v>
      </c>
      <c r="L37" s="1" t="s">
        <v>309</v>
      </c>
      <c r="M37" s="3" t="s">
        <v>310</v>
      </c>
      <c r="N37" s="43" t="s">
        <v>26</v>
      </c>
      <c r="O37" s="1" t="s">
        <v>311</v>
      </c>
      <c r="P37" s="41" t="s">
        <v>42</v>
      </c>
      <c r="Q37" s="44" t="s">
        <v>85</v>
      </c>
      <c r="R37" s="41" t="s">
        <v>36</v>
      </c>
      <c r="S37" s="27">
        <v>20</v>
      </c>
      <c r="T37" s="130">
        <v>2500</v>
      </c>
      <c r="U37" s="119">
        <v>0</v>
      </c>
      <c r="V37" s="46">
        <f t="shared" si="0"/>
        <v>0</v>
      </c>
      <c r="W37" s="1" t="s">
        <v>56</v>
      </c>
      <c r="X37" s="47" t="s">
        <v>55</v>
      </c>
      <c r="Y37" s="34">
        <v>7</v>
      </c>
      <c r="Z37" s="4"/>
    </row>
    <row r="38" spans="1:26" s="5" customFormat="1" ht="63.75" customHeight="1">
      <c r="A38" s="4"/>
      <c r="B38" s="39" t="s">
        <v>322</v>
      </c>
      <c r="C38" s="33" t="s">
        <v>14</v>
      </c>
      <c r="D38" s="3" t="s">
        <v>305</v>
      </c>
      <c r="E38" s="3" t="s">
        <v>306</v>
      </c>
      <c r="F38" s="3" t="s">
        <v>307</v>
      </c>
      <c r="G38" s="10" t="s">
        <v>321</v>
      </c>
      <c r="H38" s="1" t="s">
        <v>31</v>
      </c>
      <c r="I38" s="47">
        <v>0.5</v>
      </c>
      <c r="J38" s="3">
        <v>470000000</v>
      </c>
      <c r="K38" s="29" t="s">
        <v>54</v>
      </c>
      <c r="L38" s="1" t="s">
        <v>309</v>
      </c>
      <c r="M38" s="3" t="s">
        <v>310</v>
      </c>
      <c r="N38" s="43" t="s">
        <v>26</v>
      </c>
      <c r="O38" s="1" t="s">
        <v>311</v>
      </c>
      <c r="P38" s="41" t="s">
        <v>42</v>
      </c>
      <c r="Q38" s="44" t="s">
        <v>85</v>
      </c>
      <c r="R38" s="41" t="s">
        <v>36</v>
      </c>
      <c r="S38" s="27">
        <v>20</v>
      </c>
      <c r="T38" s="130">
        <v>2500</v>
      </c>
      <c r="U38" s="36">
        <f>S38*T38</f>
        <v>50000</v>
      </c>
      <c r="V38" s="46">
        <f>U38*1.12</f>
        <v>56000.00000000001</v>
      </c>
      <c r="W38" s="1" t="s">
        <v>56</v>
      </c>
      <c r="X38" s="47" t="s">
        <v>55</v>
      </c>
      <c r="Y38" s="34"/>
      <c r="Z38" s="4"/>
    </row>
    <row r="39" spans="1:26" s="5" customFormat="1" ht="63.75" customHeight="1">
      <c r="A39" s="4"/>
      <c r="B39" s="39" t="s">
        <v>499</v>
      </c>
      <c r="C39" s="41" t="s">
        <v>57</v>
      </c>
      <c r="D39" s="82" t="s">
        <v>500</v>
      </c>
      <c r="E39" s="184" t="s">
        <v>501</v>
      </c>
      <c r="F39" s="184" t="s">
        <v>502</v>
      </c>
      <c r="G39" s="64"/>
      <c r="H39" s="26" t="s">
        <v>41</v>
      </c>
      <c r="I39" s="67">
        <v>0</v>
      </c>
      <c r="J39" s="49">
        <v>470000000</v>
      </c>
      <c r="K39" s="29" t="s">
        <v>54</v>
      </c>
      <c r="L39" s="68" t="s">
        <v>109</v>
      </c>
      <c r="M39" s="69" t="s">
        <v>503</v>
      </c>
      <c r="N39" s="43" t="s">
        <v>26</v>
      </c>
      <c r="O39" s="70" t="s">
        <v>504</v>
      </c>
      <c r="P39" s="41" t="s">
        <v>42</v>
      </c>
      <c r="Q39" s="44" t="s">
        <v>85</v>
      </c>
      <c r="R39" s="41" t="s">
        <v>36</v>
      </c>
      <c r="S39" s="39">
        <v>6</v>
      </c>
      <c r="T39" s="185">
        <v>16290.21</v>
      </c>
      <c r="U39" s="114">
        <v>0</v>
      </c>
      <c r="V39" s="186">
        <f aca="true" t="shared" si="1" ref="V39:V102">U39*1.12</f>
        <v>0</v>
      </c>
      <c r="W39" s="39" t="s">
        <v>56</v>
      </c>
      <c r="X39" s="47" t="s">
        <v>55</v>
      </c>
      <c r="Y39" s="64">
        <v>8.22</v>
      </c>
      <c r="Z39" s="4"/>
    </row>
    <row r="40" spans="1:26" s="5" customFormat="1" ht="63.75" customHeight="1">
      <c r="A40" s="4"/>
      <c r="B40" s="39" t="s">
        <v>505</v>
      </c>
      <c r="C40" s="41" t="s">
        <v>57</v>
      </c>
      <c r="D40" s="82" t="s">
        <v>500</v>
      </c>
      <c r="E40" s="184" t="s">
        <v>501</v>
      </c>
      <c r="F40" s="184" t="s">
        <v>502</v>
      </c>
      <c r="G40" s="64"/>
      <c r="H40" s="26" t="s">
        <v>41</v>
      </c>
      <c r="I40" s="67">
        <v>0.3</v>
      </c>
      <c r="J40" s="49">
        <v>470000000</v>
      </c>
      <c r="K40" s="29" t="s">
        <v>54</v>
      </c>
      <c r="L40" s="68" t="s">
        <v>109</v>
      </c>
      <c r="M40" s="69" t="s">
        <v>503</v>
      </c>
      <c r="N40" s="43" t="s">
        <v>26</v>
      </c>
      <c r="O40" s="70" t="s">
        <v>504</v>
      </c>
      <c r="P40" s="41" t="s">
        <v>42</v>
      </c>
      <c r="Q40" s="44" t="s">
        <v>85</v>
      </c>
      <c r="R40" s="41" t="s">
        <v>36</v>
      </c>
      <c r="S40" s="39">
        <v>6</v>
      </c>
      <c r="T40" s="185">
        <v>16290.21</v>
      </c>
      <c r="U40" s="208">
        <f>S40*T40</f>
        <v>97741.26</v>
      </c>
      <c r="V40" s="46">
        <f t="shared" si="1"/>
        <v>109470.2112</v>
      </c>
      <c r="W40" s="39" t="s">
        <v>506</v>
      </c>
      <c r="X40" s="47" t="s">
        <v>55</v>
      </c>
      <c r="Y40" s="64"/>
      <c r="Z40" s="4"/>
    </row>
    <row r="41" spans="1:26" s="5" customFormat="1" ht="63.75" customHeight="1">
      <c r="A41" s="4"/>
      <c r="B41" s="39" t="s">
        <v>507</v>
      </c>
      <c r="C41" s="41" t="s">
        <v>57</v>
      </c>
      <c r="D41" s="82" t="s">
        <v>508</v>
      </c>
      <c r="E41" s="184" t="s">
        <v>501</v>
      </c>
      <c r="F41" s="184" t="s">
        <v>509</v>
      </c>
      <c r="G41" s="64"/>
      <c r="H41" s="26" t="s">
        <v>41</v>
      </c>
      <c r="I41" s="67">
        <v>0</v>
      </c>
      <c r="J41" s="49">
        <v>470000000</v>
      </c>
      <c r="K41" s="29" t="s">
        <v>54</v>
      </c>
      <c r="L41" s="68" t="s">
        <v>109</v>
      </c>
      <c r="M41" s="69" t="s">
        <v>503</v>
      </c>
      <c r="N41" s="43" t="s">
        <v>26</v>
      </c>
      <c r="O41" s="70" t="s">
        <v>504</v>
      </c>
      <c r="P41" s="41" t="s">
        <v>42</v>
      </c>
      <c r="Q41" s="44" t="s">
        <v>85</v>
      </c>
      <c r="R41" s="41" t="s">
        <v>36</v>
      </c>
      <c r="S41" s="39">
        <v>6</v>
      </c>
      <c r="T41" s="185">
        <v>24376.79</v>
      </c>
      <c r="U41" s="114">
        <v>0</v>
      </c>
      <c r="V41" s="186">
        <f t="shared" si="1"/>
        <v>0</v>
      </c>
      <c r="W41" s="39" t="s">
        <v>56</v>
      </c>
      <c r="X41" s="47" t="s">
        <v>55</v>
      </c>
      <c r="Y41" s="64">
        <v>8.22</v>
      </c>
      <c r="Z41" s="4"/>
    </row>
    <row r="42" spans="1:26" s="5" customFormat="1" ht="63.75" customHeight="1">
      <c r="A42" s="4"/>
      <c r="B42" s="39" t="s">
        <v>510</v>
      </c>
      <c r="C42" s="41" t="s">
        <v>57</v>
      </c>
      <c r="D42" s="82" t="s">
        <v>508</v>
      </c>
      <c r="E42" s="184" t="s">
        <v>501</v>
      </c>
      <c r="F42" s="184" t="s">
        <v>509</v>
      </c>
      <c r="G42" s="64"/>
      <c r="H42" s="26" t="s">
        <v>41</v>
      </c>
      <c r="I42" s="67">
        <v>0.3</v>
      </c>
      <c r="J42" s="49">
        <v>470000000</v>
      </c>
      <c r="K42" s="29" t="s">
        <v>54</v>
      </c>
      <c r="L42" s="68" t="s">
        <v>109</v>
      </c>
      <c r="M42" s="69" t="s">
        <v>503</v>
      </c>
      <c r="N42" s="43" t="s">
        <v>26</v>
      </c>
      <c r="O42" s="70" t="s">
        <v>504</v>
      </c>
      <c r="P42" s="41" t="s">
        <v>42</v>
      </c>
      <c r="Q42" s="44" t="s">
        <v>85</v>
      </c>
      <c r="R42" s="41" t="s">
        <v>36</v>
      </c>
      <c r="S42" s="39">
        <v>6</v>
      </c>
      <c r="T42" s="185">
        <v>24376.79</v>
      </c>
      <c r="U42" s="208">
        <f>S42*T42</f>
        <v>146260.74</v>
      </c>
      <c r="V42" s="46">
        <f t="shared" si="1"/>
        <v>163812.0288</v>
      </c>
      <c r="W42" s="39" t="s">
        <v>506</v>
      </c>
      <c r="X42" s="47" t="s">
        <v>55</v>
      </c>
      <c r="Y42" s="64"/>
      <c r="Z42" s="4"/>
    </row>
    <row r="43" spans="1:26" s="5" customFormat="1" ht="63.75" customHeight="1">
      <c r="A43" s="4"/>
      <c r="B43" s="39" t="s">
        <v>511</v>
      </c>
      <c r="C43" s="41" t="s">
        <v>57</v>
      </c>
      <c r="D43" s="82" t="s">
        <v>512</v>
      </c>
      <c r="E43" s="184" t="s">
        <v>501</v>
      </c>
      <c r="F43" s="184" t="s">
        <v>513</v>
      </c>
      <c r="G43" s="64"/>
      <c r="H43" s="26" t="s">
        <v>41</v>
      </c>
      <c r="I43" s="67">
        <v>0</v>
      </c>
      <c r="J43" s="49">
        <v>470000000</v>
      </c>
      <c r="K43" s="29" t="s">
        <v>54</v>
      </c>
      <c r="L43" s="68" t="s">
        <v>109</v>
      </c>
      <c r="M43" s="69" t="s">
        <v>503</v>
      </c>
      <c r="N43" s="43" t="s">
        <v>26</v>
      </c>
      <c r="O43" s="70" t="s">
        <v>504</v>
      </c>
      <c r="P43" s="41" t="s">
        <v>42</v>
      </c>
      <c r="Q43" s="44" t="s">
        <v>85</v>
      </c>
      <c r="R43" s="41" t="s">
        <v>36</v>
      </c>
      <c r="S43" s="39">
        <v>6</v>
      </c>
      <c r="T43" s="185">
        <v>22957.93</v>
      </c>
      <c r="U43" s="114">
        <v>0</v>
      </c>
      <c r="V43" s="186">
        <f t="shared" si="1"/>
        <v>0</v>
      </c>
      <c r="W43" s="39" t="s">
        <v>56</v>
      </c>
      <c r="X43" s="47" t="s">
        <v>55</v>
      </c>
      <c r="Y43" s="64">
        <v>8.22</v>
      </c>
      <c r="Z43" s="4"/>
    </row>
    <row r="44" spans="1:26" s="5" customFormat="1" ht="63.75" customHeight="1">
      <c r="A44" s="4"/>
      <c r="B44" s="39" t="s">
        <v>514</v>
      </c>
      <c r="C44" s="41" t="s">
        <v>57</v>
      </c>
      <c r="D44" s="82" t="s">
        <v>512</v>
      </c>
      <c r="E44" s="184" t="s">
        <v>501</v>
      </c>
      <c r="F44" s="184" t="s">
        <v>513</v>
      </c>
      <c r="G44" s="64"/>
      <c r="H44" s="26" t="s">
        <v>41</v>
      </c>
      <c r="I44" s="67">
        <v>0.3</v>
      </c>
      <c r="J44" s="49">
        <v>470000000</v>
      </c>
      <c r="K44" s="29" t="s">
        <v>54</v>
      </c>
      <c r="L44" s="68" t="s">
        <v>109</v>
      </c>
      <c r="M44" s="69" t="s">
        <v>503</v>
      </c>
      <c r="N44" s="43" t="s">
        <v>26</v>
      </c>
      <c r="O44" s="70" t="s">
        <v>504</v>
      </c>
      <c r="P44" s="41" t="s">
        <v>42</v>
      </c>
      <c r="Q44" s="44" t="s">
        <v>85</v>
      </c>
      <c r="R44" s="41" t="s">
        <v>36</v>
      </c>
      <c r="S44" s="39">
        <v>6</v>
      </c>
      <c r="T44" s="185">
        <v>22957.93</v>
      </c>
      <c r="U44" s="208">
        <f>S44*T44</f>
        <v>137747.58000000002</v>
      </c>
      <c r="V44" s="46">
        <f t="shared" si="1"/>
        <v>154277.28960000005</v>
      </c>
      <c r="W44" s="39" t="s">
        <v>506</v>
      </c>
      <c r="X44" s="47" t="s">
        <v>55</v>
      </c>
      <c r="Y44" s="64"/>
      <c r="Z44" s="4"/>
    </row>
    <row r="45" spans="1:26" s="5" customFormat="1" ht="63.75" customHeight="1">
      <c r="A45" s="4"/>
      <c r="B45" s="39" t="s">
        <v>515</v>
      </c>
      <c r="C45" s="41" t="s">
        <v>57</v>
      </c>
      <c r="D45" s="82" t="s">
        <v>516</v>
      </c>
      <c r="E45" s="184" t="s">
        <v>501</v>
      </c>
      <c r="F45" s="184" t="s">
        <v>517</v>
      </c>
      <c r="G45" s="64"/>
      <c r="H45" s="26" t="s">
        <v>41</v>
      </c>
      <c r="I45" s="67">
        <v>0</v>
      </c>
      <c r="J45" s="49">
        <v>470000000</v>
      </c>
      <c r="K45" s="29" t="s">
        <v>54</v>
      </c>
      <c r="L45" s="68" t="s">
        <v>109</v>
      </c>
      <c r="M45" s="69" t="s">
        <v>503</v>
      </c>
      <c r="N45" s="43" t="s">
        <v>26</v>
      </c>
      <c r="O45" s="70" t="s">
        <v>504</v>
      </c>
      <c r="P45" s="41" t="s">
        <v>42</v>
      </c>
      <c r="Q45" s="44" t="s">
        <v>85</v>
      </c>
      <c r="R45" s="41" t="s">
        <v>36</v>
      </c>
      <c r="S45" s="41">
        <v>6</v>
      </c>
      <c r="T45" s="185">
        <v>46734.86</v>
      </c>
      <c r="U45" s="114">
        <v>0</v>
      </c>
      <c r="V45" s="186">
        <f t="shared" si="1"/>
        <v>0</v>
      </c>
      <c r="W45" s="39" t="s">
        <v>56</v>
      </c>
      <c r="X45" s="47" t="s">
        <v>55</v>
      </c>
      <c r="Y45" s="64">
        <v>8.22</v>
      </c>
      <c r="Z45" s="4"/>
    </row>
    <row r="46" spans="1:26" s="5" customFormat="1" ht="63.75" customHeight="1">
      <c r="A46" s="4"/>
      <c r="B46" s="39" t="s">
        <v>518</v>
      </c>
      <c r="C46" s="41" t="s">
        <v>57</v>
      </c>
      <c r="D46" s="82" t="s">
        <v>516</v>
      </c>
      <c r="E46" s="184" t="s">
        <v>501</v>
      </c>
      <c r="F46" s="184" t="s">
        <v>517</v>
      </c>
      <c r="G46" s="64"/>
      <c r="H46" s="26" t="s">
        <v>41</v>
      </c>
      <c r="I46" s="67">
        <v>0.3</v>
      </c>
      <c r="J46" s="49">
        <v>470000000</v>
      </c>
      <c r="K46" s="29" t="s">
        <v>54</v>
      </c>
      <c r="L46" s="68" t="s">
        <v>109</v>
      </c>
      <c r="M46" s="69" t="s">
        <v>503</v>
      </c>
      <c r="N46" s="43" t="s">
        <v>26</v>
      </c>
      <c r="O46" s="70" t="s">
        <v>504</v>
      </c>
      <c r="P46" s="41" t="s">
        <v>42</v>
      </c>
      <c r="Q46" s="44" t="s">
        <v>85</v>
      </c>
      <c r="R46" s="41" t="s">
        <v>36</v>
      </c>
      <c r="S46" s="41">
        <v>6</v>
      </c>
      <c r="T46" s="185">
        <v>46734.86</v>
      </c>
      <c r="U46" s="208">
        <f>S46*T46</f>
        <v>280409.16000000003</v>
      </c>
      <c r="V46" s="46">
        <f t="shared" si="1"/>
        <v>314058.2592000001</v>
      </c>
      <c r="W46" s="39" t="s">
        <v>506</v>
      </c>
      <c r="X46" s="47" t="s">
        <v>55</v>
      </c>
      <c r="Y46" s="64"/>
      <c r="Z46" s="4"/>
    </row>
    <row r="47" spans="1:26" s="5" customFormat="1" ht="63.75" customHeight="1">
      <c r="A47" s="4"/>
      <c r="B47" s="39" t="s">
        <v>519</v>
      </c>
      <c r="C47" s="41" t="s">
        <v>57</v>
      </c>
      <c r="D47" s="82" t="s">
        <v>520</v>
      </c>
      <c r="E47" s="184" t="s">
        <v>501</v>
      </c>
      <c r="F47" s="184" t="s">
        <v>521</v>
      </c>
      <c r="G47" s="64"/>
      <c r="H47" s="26" t="s">
        <v>41</v>
      </c>
      <c r="I47" s="67">
        <v>0</v>
      </c>
      <c r="J47" s="49">
        <v>470000000</v>
      </c>
      <c r="K47" s="29" t="s">
        <v>54</v>
      </c>
      <c r="L47" s="68" t="s">
        <v>109</v>
      </c>
      <c r="M47" s="69" t="s">
        <v>503</v>
      </c>
      <c r="N47" s="43" t="s">
        <v>26</v>
      </c>
      <c r="O47" s="70" t="s">
        <v>504</v>
      </c>
      <c r="P47" s="41" t="s">
        <v>42</v>
      </c>
      <c r="Q47" s="44" t="s">
        <v>85</v>
      </c>
      <c r="R47" s="41" t="s">
        <v>36</v>
      </c>
      <c r="S47" s="39">
        <v>6</v>
      </c>
      <c r="T47" s="185">
        <v>23020.18</v>
      </c>
      <c r="U47" s="114">
        <v>0</v>
      </c>
      <c r="V47" s="186">
        <f t="shared" si="1"/>
        <v>0</v>
      </c>
      <c r="W47" s="39" t="s">
        <v>56</v>
      </c>
      <c r="X47" s="47" t="s">
        <v>55</v>
      </c>
      <c r="Y47" s="64">
        <v>8.22</v>
      </c>
      <c r="Z47" s="4"/>
    </row>
    <row r="48" spans="1:26" s="5" customFormat="1" ht="63.75" customHeight="1">
      <c r="A48" s="4"/>
      <c r="B48" s="39" t="s">
        <v>522</v>
      </c>
      <c r="C48" s="41" t="s">
        <v>57</v>
      </c>
      <c r="D48" s="82" t="s">
        <v>520</v>
      </c>
      <c r="E48" s="184" t="s">
        <v>501</v>
      </c>
      <c r="F48" s="184" t="s">
        <v>521</v>
      </c>
      <c r="G48" s="64"/>
      <c r="H48" s="26" t="s">
        <v>41</v>
      </c>
      <c r="I48" s="67">
        <v>0.3</v>
      </c>
      <c r="J48" s="49">
        <v>470000000</v>
      </c>
      <c r="K48" s="29" t="s">
        <v>54</v>
      </c>
      <c r="L48" s="68" t="s">
        <v>109</v>
      </c>
      <c r="M48" s="69" t="s">
        <v>503</v>
      </c>
      <c r="N48" s="43" t="s">
        <v>26</v>
      </c>
      <c r="O48" s="70" t="s">
        <v>504</v>
      </c>
      <c r="P48" s="41" t="s">
        <v>42</v>
      </c>
      <c r="Q48" s="44" t="s">
        <v>85</v>
      </c>
      <c r="R48" s="41" t="s">
        <v>36</v>
      </c>
      <c r="S48" s="39">
        <v>6</v>
      </c>
      <c r="T48" s="185">
        <v>23020.18</v>
      </c>
      <c r="U48" s="208">
        <f>S48*T48</f>
        <v>138121.08000000002</v>
      </c>
      <c r="V48" s="46">
        <f t="shared" si="1"/>
        <v>154695.60960000003</v>
      </c>
      <c r="W48" s="39" t="s">
        <v>506</v>
      </c>
      <c r="X48" s="47" t="s">
        <v>55</v>
      </c>
      <c r="Y48" s="64"/>
      <c r="Z48" s="4"/>
    </row>
    <row r="49" spans="1:26" s="5" customFormat="1" ht="63.75" customHeight="1">
      <c r="A49" s="4"/>
      <c r="B49" s="39" t="s">
        <v>523</v>
      </c>
      <c r="C49" s="41" t="s">
        <v>57</v>
      </c>
      <c r="D49" s="82" t="s">
        <v>524</v>
      </c>
      <c r="E49" s="184" t="s">
        <v>501</v>
      </c>
      <c r="F49" s="184" t="s">
        <v>525</v>
      </c>
      <c r="G49" s="64"/>
      <c r="H49" s="26" t="s">
        <v>41</v>
      </c>
      <c r="I49" s="67">
        <v>0</v>
      </c>
      <c r="J49" s="49">
        <v>470000000</v>
      </c>
      <c r="K49" s="29" t="s">
        <v>54</v>
      </c>
      <c r="L49" s="68" t="s">
        <v>109</v>
      </c>
      <c r="M49" s="69" t="s">
        <v>503</v>
      </c>
      <c r="N49" s="43" t="s">
        <v>26</v>
      </c>
      <c r="O49" s="70" t="s">
        <v>504</v>
      </c>
      <c r="P49" s="41" t="s">
        <v>42</v>
      </c>
      <c r="Q49" s="44" t="s">
        <v>85</v>
      </c>
      <c r="R49" s="41" t="s">
        <v>36</v>
      </c>
      <c r="S49" s="39">
        <v>6</v>
      </c>
      <c r="T49" s="185">
        <v>99827.64</v>
      </c>
      <c r="U49" s="114">
        <v>0</v>
      </c>
      <c r="V49" s="186">
        <f t="shared" si="1"/>
        <v>0</v>
      </c>
      <c r="W49" s="39" t="s">
        <v>56</v>
      </c>
      <c r="X49" s="47" t="s">
        <v>55</v>
      </c>
      <c r="Y49" s="64">
        <v>8.22</v>
      </c>
      <c r="Z49" s="4"/>
    </row>
    <row r="50" spans="1:26" s="5" customFormat="1" ht="63.75" customHeight="1">
      <c r="A50" s="4"/>
      <c r="B50" s="39" t="s">
        <v>526</v>
      </c>
      <c r="C50" s="41" t="s">
        <v>57</v>
      </c>
      <c r="D50" s="82" t="s">
        <v>524</v>
      </c>
      <c r="E50" s="184" t="s">
        <v>501</v>
      </c>
      <c r="F50" s="184" t="s">
        <v>525</v>
      </c>
      <c r="G50" s="64"/>
      <c r="H50" s="26" t="s">
        <v>41</v>
      </c>
      <c r="I50" s="67">
        <v>0.3</v>
      </c>
      <c r="J50" s="49">
        <v>470000000</v>
      </c>
      <c r="K50" s="29" t="s">
        <v>54</v>
      </c>
      <c r="L50" s="68" t="s">
        <v>109</v>
      </c>
      <c r="M50" s="69" t="s">
        <v>503</v>
      </c>
      <c r="N50" s="43" t="s">
        <v>26</v>
      </c>
      <c r="O50" s="70" t="s">
        <v>504</v>
      </c>
      <c r="P50" s="41" t="s">
        <v>42</v>
      </c>
      <c r="Q50" s="44" t="s">
        <v>85</v>
      </c>
      <c r="R50" s="41" t="s">
        <v>36</v>
      </c>
      <c r="S50" s="39">
        <v>6</v>
      </c>
      <c r="T50" s="185">
        <v>99827.64</v>
      </c>
      <c r="U50" s="208">
        <f>S50*T50</f>
        <v>598965.84</v>
      </c>
      <c r="V50" s="46">
        <f t="shared" si="1"/>
        <v>670841.7408</v>
      </c>
      <c r="W50" s="39" t="s">
        <v>506</v>
      </c>
      <c r="X50" s="47" t="s">
        <v>55</v>
      </c>
      <c r="Y50" s="64"/>
      <c r="Z50" s="4"/>
    </row>
    <row r="51" spans="1:26" s="5" customFormat="1" ht="63.75" customHeight="1">
      <c r="A51" s="4"/>
      <c r="B51" s="39" t="s">
        <v>527</v>
      </c>
      <c r="C51" s="41" t="s">
        <v>57</v>
      </c>
      <c r="D51" s="82" t="s">
        <v>524</v>
      </c>
      <c r="E51" s="184" t="s">
        <v>501</v>
      </c>
      <c r="F51" s="184" t="s">
        <v>528</v>
      </c>
      <c r="G51" s="64"/>
      <c r="H51" s="26" t="s">
        <v>41</v>
      </c>
      <c r="I51" s="67">
        <v>0</v>
      </c>
      <c r="J51" s="49">
        <v>470000000</v>
      </c>
      <c r="K51" s="29" t="s">
        <v>54</v>
      </c>
      <c r="L51" s="68" t="s">
        <v>109</v>
      </c>
      <c r="M51" s="69" t="s">
        <v>503</v>
      </c>
      <c r="N51" s="43" t="s">
        <v>26</v>
      </c>
      <c r="O51" s="70" t="s">
        <v>504</v>
      </c>
      <c r="P51" s="41" t="s">
        <v>42</v>
      </c>
      <c r="Q51" s="44" t="s">
        <v>85</v>
      </c>
      <c r="R51" s="41" t="s">
        <v>36</v>
      </c>
      <c r="S51" s="39">
        <v>8</v>
      </c>
      <c r="T51" s="185">
        <v>103277.496</v>
      </c>
      <c r="U51" s="114">
        <v>0</v>
      </c>
      <c r="V51" s="186">
        <f t="shared" si="1"/>
        <v>0</v>
      </c>
      <c r="W51" s="39" t="s">
        <v>56</v>
      </c>
      <c r="X51" s="47" t="s">
        <v>55</v>
      </c>
      <c r="Y51" s="64">
        <v>8.22</v>
      </c>
      <c r="Z51" s="4"/>
    </row>
    <row r="52" spans="1:26" s="5" customFormat="1" ht="63.75" customHeight="1">
      <c r="A52" s="4"/>
      <c r="B52" s="39" t="s">
        <v>529</v>
      </c>
      <c r="C52" s="41" t="s">
        <v>57</v>
      </c>
      <c r="D52" s="82" t="s">
        <v>524</v>
      </c>
      <c r="E52" s="184" t="s">
        <v>501</v>
      </c>
      <c r="F52" s="184" t="s">
        <v>528</v>
      </c>
      <c r="G52" s="64"/>
      <c r="H52" s="26" t="s">
        <v>41</v>
      </c>
      <c r="I52" s="67">
        <v>0.3</v>
      </c>
      <c r="J52" s="49">
        <v>470000000</v>
      </c>
      <c r="K52" s="29" t="s">
        <v>54</v>
      </c>
      <c r="L52" s="68" t="s">
        <v>109</v>
      </c>
      <c r="M52" s="69" t="s">
        <v>503</v>
      </c>
      <c r="N52" s="43" t="s">
        <v>26</v>
      </c>
      <c r="O52" s="70" t="s">
        <v>504</v>
      </c>
      <c r="P52" s="41" t="s">
        <v>42</v>
      </c>
      <c r="Q52" s="44" t="s">
        <v>85</v>
      </c>
      <c r="R52" s="41" t="s">
        <v>36</v>
      </c>
      <c r="S52" s="39">
        <v>8</v>
      </c>
      <c r="T52" s="185">
        <v>103277.496</v>
      </c>
      <c r="U52" s="208">
        <f>S52*T52</f>
        <v>826219.968</v>
      </c>
      <c r="V52" s="46">
        <f t="shared" si="1"/>
        <v>925366.3641600001</v>
      </c>
      <c r="W52" s="39" t="s">
        <v>506</v>
      </c>
      <c r="X52" s="47" t="s">
        <v>55</v>
      </c>
      <c r="Y52" s="64"/>
      <c r="Z52" s="4"/>
    </row>
    <row r="53" spans="1:26" s="5" customFormat="1" ht="63.75" customHeight="1">
      <c r="A53" s="4"/>
      <c r="B53" s="39" t="s">
        <v>530</v>
      </c>
      <c r="C53" s="41" t="s">
        <v>57</v>
      </c>
      <c r="D53" s="82" t="s">
        <v>524</v>
      </c>
      <c r="E53" s="184" t="s">
        <v>501</v>
      </c>
      <c r="F53" s="184" t="s">
        <v>531</v>
      </c>
      <c r="G53" s="64"/>
      <c r="H53" s="26" t="s">
        <v>41</v>
      </c>
      <c r="I53" s="67">
        <v>0</v>
      </c>
      <c r="J53" s="49">
        <v>470000000</v>
      </c>
      <c r="K53" s="29" t="s">
        <v>54</v>
      </c>
      <c r="L53" s="68" t="s">
        <v>109</v>
      </c>
      <c r="M53" s="69" t="s">
        <v>503</v>
      </c>
      <c r="N53" s="43" t="s">
        <v>26</v>
      </c>
      <c r="O53" s="70" t="s">
        <v>504</v>
      </c>
      <c r="P53" s="41" t="s">
        <v>42</v>
      </c>
      <c r="Q53" s="44" t="s">
        <v>85</v>
      </c>
      <c r="R53" s="41" t="s">
        <v>36</v>
      </c>
      <c r="S53" s="39">
        <v>8</v>
      </c>
      <c r="T53" s="185">
        <v>110175.72</v>
      </c>
      <c r="U53" s="114">
        <v>0</v>
      </c>
      <c r="V53" s="186">
        <f t="shared" si="1"/>
        <v>0</v>
      </c>
      <c r="W53" s="39" t="s">
        <v>56</v>
      </c>
      <c r="X53" s="47" t="s">
        <v>55</v>
      </c>
      <c r="Y53" s="64">
        <v>8.22</v>
      </c>
      <c r="Z53" s="4"/>
    </row>
    <row r="54" spans="1:26" s="5" customFormat="1" ht="63.75" customHeight="1">
      <c r="A54" s="4"/>
      <c r="B54" s="39" t="s">
        <v>532</v>
      </c>
      <c r="C54" s="41" t="s">
        <v>57</v>
      </c>
      <c r="D54" s="82" t="s">
        <v>524</v>
      </c>
      <c r="E54" s="184" t="s">
        <v>501</v>
      </c>
      <c r="F54" s="184" t="s">
        <v>531</v>
      </c>
      <c r="G54" s="64"/>
      <c r="H54" s="26" t="s">
        <v>41</v>
      </c>
      <c r="I54" s="67">
        <v>0.3</v>
      </c>
      <c r="J54" s="49">
        <v>470000000</v>
      </c>
      <c r="K54" s="29" t="s">
        <v>54</v>
      </c>
      <c r="L54" s="68" t="s">
        <v>109</v>
      </c>
      <c r="M54" s="69" t="s">
        <v>503</v>
      </c>
      <c r="N54" s="43" t="s">
        <v>26</v>
      </c>
      <c r="O54" s="70" t="s">
        <v>504</v>
      </c>
      <c r="P54" s="41" t="s">
        <v>42</v>
      </c>
      <c r="Q54" s="44" t="s">
        <v>85</v>
      </c>
      <c r="R54" s="41" t="s">
        <v>36</v>
      </c>
      <c r="S54" s="39">
        <v>8</v>
      </c>
      <c r="T54" s="185">
        <v>110175.72</v>
      </c>
      <c r="U54" s="208">
        <f>S54*T54</f>
        <v>881405.76</v>
      </c>
      <c r="V54" s="46">
        <f t="shared" si="1"/>
        <v>987174.4512000001</v>
      </c>
      <c r="W54" s="39" t="s">
        <v>506</v>
      </c>
      <c r="X54" s="47" t="s">
        <v>55</v>
      </c>
      <c r="Y54" s="64"/>
      <c r="Z54" s="4"/>
    </row>
    <row r="55" spans="1:26" s="5" customFormat="1" ht="63.75" customHeight="1">
      <c r="A55" s="4"/>
      <c r="B55" s="39" t="s">
        <v>533</v>
      </c>
      <c r="C55" s="41" t="s">
        <v>57</v>
      </c>
      <c r="D55" s="82" t="s">
        <v>534</v>
      </c>
      <c r="E55" s="184" t="s">
        <v>501</v>
      </c>
      <c r="F55" s="184" t="s">
        <v>535</v>
      </c>
      <c r="G55" s="64"/>
      <c r="H55" s="26" t="s">
        <v>41</v>
      </c>
      <c r="I55" s="67">
        <v>0</v>
      </c>
      <c r="J55" s="49">
        <v>470000000</v>
      </c>
      <c r="K55" s="29" t="s">
        <v>54</v>
      </c>
      <c r="L55" s="68" t="s">
        <v>109</v>
      </c>
      <c r="M55" s="69" t="s">
        <v>503</v>
      </c>
      <c r="N55" s="43" t="s">
        <v>26</v>
      </c>
      <c r="O55" s="70" t="s">
        <v>504</v>
      </c>
      <c r="P55" s="41" t="s">
        <v>42</v>
      </c>
      <c r="Q55" s="44" t="s">
        <v>85</v>
      </c>
      <c r="R55" s="41" t="s">
        <v>36</v>
      </c>
      <c r="S55" s="39">
        <v>8</v>
      </c>
      <c r="T55" s="185">
        <v>57794.03999999999</v>
      </c>
      <c r="U55" s="114">
        <v>0</v>
      </c>
      <c r="V55" s="186">
        <f t="shared" si="1"/>
        <v>0</v>
      </c>
      <c r="W55" s="39" t="s">
        <v>56</v>
      </c>
      <c r="X55" s="47" t="s">
        <v>55</v>
      </c>
      <c r="Y55" s="64">
        <v>8.22</v>
      </c>
      <c r="Z55" s="4"/>
    </row>
    <row r="56" spans="1:26" s="5" customFormat="1" ht="63.75" customHeight="1">
      <c r="A56" s="4"/>
      <c r="B56" s="39" t="s">
        <v>536</v>
      </c>
      <c r="C56" s="41" t="s">
        <v>57</v>
      </c>
      <c r="D56" s="82" t="s">
        <v>534</v>
      </c>
      <c r="E56" s="184" t="s">
        <v>501</v>
      </c>
      <c r="F56" s="184" t="s">
        <v>535</v>
      </c>
      <c r="G56" s="64"/>
      <c r="H56" s="26" t="s">
        <v>41</v>
      </c>
      <c r="I56" s="67">
        <v>0.3</v>
      </c>
      <c r="J56" s="49">
        <v>470000000</v>
      </c>
      <c r="K56" s="29" t="s">
        <v>54</v>
      </c>
      <c r="L56" s="68" t="s">
        <v>109</v>
      </c>
      <c r="M56" s="69" t="s">
        <v>503</v>
      </c>
      <c r="N56" s="43" t="s">
        <v>26</v>
      </c>
      <c r="O56" s="70" t="s">
        <v>504</v>
      </c>
      <c r="P56" s="41" t="s">
        <v>42</v>
      </c>
      <c r="Q56" s="44" t="s">
        <v>85</v>
      </c>
      <c r="R56" s="41" t="s">
        <v>36</v>
      </c>
      <c r="S56" s="39">
        <v>8</v>
      </c>
      <c r="T56" s="185">
        <v>57794.03999999999</v>
      </c>
      <c r="U56" s="208">
        <f>S56*T56</f>
        <v>462352.31999999995</v>
      </c>
      <c r="V56" s="46">
        <f t="shared" si="1"/>
        <v>517834.5984</v>
      </c>
      <c r="W56" s="39" t="s">
        <v>506</v>
      </c>
      <c r="X56" s="47" t="s">
        <v>55</v>
      </c>
      <c r="Y56" s="64"/>
      <c r="Z56" s="4"/>
    </row>
    <row r="57" spans="1:26" s="5" customFormat="1" ht="63.75" customHeight="1">
      <c r="A57" s="4"/>
      <c r="B57" s="39" t="s">
        <v>537</v>
      </c>
      <c r="C57" s="41" t="s">
        <v>57</v>
      </c>
      <c r="D57" s="82" t="s">
        <v>524</v>
      </c>
      <c r="E57" s="184" t="s">
        <v>501</v>
      </c>
      <c r="F57" s="184" t="s">
        <v>538</v>
      </c>
      <c r="G57" s="64"/>
      <c r="H57" s="26" t="s">
        <v>41</v>
      </c>
      <c r="I57" s="67">
        <v>0</v>
      </c>
      <c r="J57" s="49">
        <v>470000000</v>
      </c>
      <c r="K57" s="29" t="s">
        <v>54</v>
      </c>
      <c r="L57" s="68" t="s">
        <v>109</v>
      </c>
      <c r="M57" s="69" t="s">
        <v>503</v>
      </c>
      <c r="N57" s="43" t="s">
        <v>26</v>
      </c>
      <c r="O57" s="70" t="s">
        <v>504</v>
      </c>
      <c r="P57" s="41" t="s">
        <v>42</v>
      </c>
      <c r="Q57" s="44" t="s">
        <v>85</v>
      </c>
      <c r="R57" s="41" t="s">
        <v>36</v>
      </c>
      <c r="S57" s="39">
        <v>8</v>
      </c>
      <c r="T57" s="185">
        <v>117074.68800000001</v>
      </c>
      <c r="U57" s="114">
        <v>0</v>
      </c>
      <c r="V57" s="186">
        <f t="shared" si="1"/>
        <v>0</v>
      </c>
      <c r="W57" s="39" t="s">
        <v>56</v>
      </c>
      <c r="X57" s="47" t="s">
        <v>55</v>
      </c>
      <c r="Y57" s="64">
        <v>8.22</v>
      </c>
      <c r="Z57" s="4"/>
    </row>
    <row r="58" spans="1:26" s="5" customFormat="1" ht="63.75" customHeight="1">
      <c r="A58" s="4"/>
      <c r="B58" s="39" t="s">
        <v>539</v>
      </c>
      <c r="C58" s="41" t="s">
        <v>57</v>
      </c>
      <c r="D58" s="82" t="s">
        <v>524</v>
      </c>
      <c r="E58" s="184" t="s">
        <v>501</v>
      </c>
      <c r="F58" s="184" t="s">
        <v>538</v>
      </c>
      <c r="G58" s="64"/>
      <c r="H58" s="26" t="s">
        <v>41</v>
      </c>
      <c r="I58" s="67">
        <v>0.3</v>
      </c>
      <c r="J58" s="49">
        <v>470000000</v>
      </c>
      <c r="K58" s="29" t="s">
        <v>54</v>
      </c>
      <c r="L58" s="68" t="s">
        <v>109</v>
      </c>
      <c r="M58" s="69" t="s">
        <v>503</v>
      </c>
      <c r="N58" s="43" t="s">
        <v>26</v>
      </c>
      <c r="O58" s="70" t="s">
        <v>504</v>
      </c>
      <c r="P58" s="41" t="s">
        <v>42</v>
      </c>
      <c r="Q58" s="44" t="s">
        <v>85</v>
      </c>
      <c r="R58" s="41" t="s">
        <v>36</v>
      </c>
      <c r="S58" s="39">
        <v>8</v>
      </c>
      <c r="T58" s="185">
        <v>117074.68800000001</v>
      </c>
      <c r="U58" s="208">
        <f>S58*T58</f>
        <v>936597.5040000001</v>
      </c>
      <c r="V58" s="46">
        <f t="shared" si="1"/>
        <v>1048989.20448</v>
      </c>
      <c r="W58" s="39" t="s">
        <v>506</v>
      </c>
      <c r="X58" s="47" t="s">
        <v>55</v>
      </c>
      <c r="Y58" s="64"/>
      <c r="Z58" s="4"/>
    </row>
    <row r="59" spans="1:26" s="5" customFormat="1" ht="63.75" customHeight="1">
      <c r="A59" s="4"/>
      <c r="B59" s="39" t="s">
        <v>540</v>
      </c>
      <c r="C59" s="41" t="s">
        <v>57</v>
      </c>
      <c r="D59" s="82" t="s">
        <v>541</v>
      </c>
      <c r="E59" s="184" t="s">
        <v>501</v>
      </c>
      <c r="F59" s="184" t="s">
        <v>542</v>
      </c>
      <c r="G59" s="64"/>
      <c r="H59" s="26" t="s">
        <v>41</v>
      </c>
      <c r="I59" s="67">
        <v>0</v>
      </c>
      <c r="J59" s="49">
        <v>470000000</v>
      </c>
      <c r="K59" s="29" t="s">
        <v>54</v>
      </c>
      <c r="L59" s="68" t="s">
        <v>109</v>
      </c>
      <c r="M59" s="69" t="s">
        <v>503</v>
      </c>
      <c r="N59" s="43" t="s">
        <v>26</v>
      </c>
      <c r="O59" s="70" t="s">
        <v>504</v>
      </c>
      <c r="P59" s="41" t="s">
        <v>42</v>
      </c>
      <c r="Q59" s="44" t="s">
        <v>85</v>
      </c>
      <c r="R59" s="41" t="s">
        <v>36</v>
      </c>
      <c r="S59" s="39">
        <v>8</v>
      </c>
      <c r="T59" s="185">
        <v>73184.868</v>
      </c>
      <c r="U59" s="114">
        <v>0</v>
      </c>
      <c r="V59" s="186">
        <f t="shared" si="1"/>
        <v>0</v>
      </c>
      <c r="W59" s="39" t="s">
        <v>56</v>
      </c>
      <c r="X59" s="47" t="s">
        <v>55</v>
      </c>
      <c r="Y59" s="64">
        <v>8.22</v>
      </c>
      <c r="Z59" s="4"/>
    </row>
    <row r="60" spans="1:26" s="5" customFormat="1" ht="63.75" customHeight="1">
      <c r="A60" s="4"/>
      <c r="B60" s="39" t="s">
        <v>543</v>
      </c>
      <c r="C60" s="41" t="s">
        <v>57</v>
      </c>
      <c r="D60" s="82" t="s">
        <v>541</v>
      </c>
      <c r="E60" s="184" t="s">
        <v>501</v>
      </c>
      <c r="F60" s="184" t="s">
        <v>542</v>
      </c>
      <c r="G60" s="64"/>
      <c r="H60" s="26" t="s">
        <v>41</v>
      </c>
      <c r="I60" s="67">
        <v>0.3</v>
      </c>
      <c r="J60" s="49">
        <v>470000000</v>
      </c>
      <c r="K60" s="29" t="s">
        <v>54</v>
      </c>
      <c r="L60" s="68" t="s">
        <v>109</v>
      </c>
      <c r="M60" s="69" t="s">
        <v>503</v>
      </c>
      <c r="N60" s="43" t="s">
        <v>26</v>
      </c>
      <c r="O60" s="70" t="s">
        <v>504</v>
      </c>
      <c r="P60" s="41" t="s">
        <v>42</v>
      </c>
      <c r="Q60" s="44" t="s">
        <v>85</v>
      </c>
      <c r="R60" s="41" t="s">
        <v>36</v>
      </c>
      <c r="S60" s="39">
        <v>8</v>
      </c>
      <c r="T60" s="185">
        <v>73184.868</v>
      </c>
      <c r="U60" s="208">
        <f>S60*T60</f>
        <v>585478.944</v>
      </c>
      <c r="V60" s="46">
        <f t="shared" si="1"/>
        <v>655736.41728</v>
      </c>
      <c r="W60" s="39" t="s">
        <v>506</v>
      </c>
      <c r="X60" s="47" t="s">
        <v>55</v>
      </c>
      <c r="Y60" s="64"/>
      <c r="Z60" s="4"/>
    </row>
    <row r="61" spans="1:26" s="5" customFormat="1" ht="63.75" customHeight="1">
      <c r="A61" s="4"/>
      <c r="B61" s="39" t="s">
        <v>544</v>
      </c>
      <c r="C61" s="41" t="s">
        <v>57</v>
      </c>
      <c r="D61" s="82" t="s">
        <v>545</v>
      </c>
      <c r="E61" s="184" t="s">
        <v>501</v>
      </c>
      <c r="F61" s="184" t="s">
        <v>546</v>
      </c>
      <c r="G61" s="64"/>
      <c r="H61" s="26" t="s">
        <v>41</v>
      </c>
      <c r="I61" s="67">
        <v>0</v>
      </c>
      <c r="J61" s="49">
        <v>470000000</v>
      </c>
      <c r="K61" s="29" t="s">
        <v>54</v>
      </c>
      <c r="L61" s="68" t="s">
        <v>109</v>
      </c>
      <c r="M61" s="69" t="s">
        <v>503</v>
      </c>
      <c r="N61" s="43" t="s">
        <v>26</v>
      </c>
      <c r="O61" s="70" t="s">
        <v>504</v>
      </c>
      <c r="P61" s="41" t="s">
        <v>42</v>
      </c>
      <c r="Q61" s="44" t="s">
        <v>85</v>
      </c>
      <c r="R61" s="41" t="s">
        <v>36</v>
      </c>
      <c r="S61" s="39">
        <v>10</v>
      </c>
      <c r="T61" s="185">
        <v>30934.224</v>
      </c>
      <c r="U61" s="114">
        <v>0</v>
      </c>
      <c r="V61" s="186">
        <f t="shared" si="1"/>
        <v>0</v>
      </c>
      <c r="W61" s="39" t="s">
        <v>56</v>
      </c>
      <c r="X61" s="47" t="s">
        <v>55</v>
      </c>
      <c r="Y61" s="64">
        <v>8.22</v>
      </c>
      <c r="Z61" s="4"/>
    </row>
    <row r="62" spans="1:26" s="5" customFormat="1" ht="63.75" customHeight="1">
      <c r="A62" s="4"/>
      <c r="B62" s="39" t="s">
        <v>547</v>
      </c>
      <c r="C62" s="41" t="s">
        <v>57</v>
      </c>
      <c r="D62" s="82" t="s">
        <v>545</v>
      </c>
      <c r="E62" s="184" t="s">
        <v>501</v>
      </c>
      <c r="F62" s="184" t="s">
        <v>546</v>
      </c>
      <c r="G62" s="64"/>
      <c r="H62" s="26" t="s">
        <v>41</v>
      </c>
      <c r="I62" s="67">
        <v>0.3</v>
      </c>
      <c r="J62" s="49">
        <v>470000000</v>
      </c>
      <c r="K62" s="29" t="s">
        <v>54</v>
      </c>
      <c r="L62" s="68" t="s">
        <v>109</v>
      </c>
      <c r="M62" s="69" t="s">
        <v>503</v>
      </c>
      <c r="N62" s="43" t="s">
        <v>26</v>
      </c>
      <c r="O62" s="70" t="s">
        <v>504</v>
      </c>
      <c r="P62" s="41" t="s">
        <v>42</v>
      </c>
      <c r="Q62" s="44" t="s">
        <v>85</v>
      </c>
      <c r="R62" s="41" t="s">
        <v>36</v>
      </c>
      <c r="S62" s="39">
        <v>10</v>
      </c>
      <c r="T62" s="185">
        <v>30934.224</v>
      </c>
      <c r="U62" s="208">
        <f>S62*T62</f>
        <v>309342.24</v>
      </c>
      <c r="V62" s="46">
        <f t="shared" si="1"/>
        <v>346463.3088</v>
      </c>
      <c r="W62" s="39" t="s">
        <v>506</v>
      </c>
      <c r="X62" s="47" t="s">
        <v>55</v>
      </c>
      <c r="Y62" s="64"/>
      <c r="Z62" s="4"/>
    </row>
    <row r="63" spans="1:26" s="5" customFormat="1" ht="63.75" customHeight="1">
      <c r="A63" s="4"/>
      <c r="B63" s="39" t="s">
        <v>548</v>
      </c>
      <c r="C63" s="41" t="s">
        <v>57</v>
      </c>
      <c r="D63" s="82" t="s">
        <v>549</v>
      </c>
      <c r="E63" s="184" t="s">
        <v>501</v>
      </c>
      <c r="F63" s="184" t="s">
        <v>550</v>
      </c>
      <c r="G63" s="64"/>
      <c r="H63" s="26" t="s">
        <v>41</v>
      </c>
      <c r="I63" s="67">
        <v>0</v>
      </c>
      <c r="J63" s="49">
        <v>470000000</v>
      </c>
      <c r="K63" s="29" t="s">
        <v>54</v>
      </c>
      <c r="L63" s="68" t="s">
        <v>109</v>
      </c>
      <c r="M63" s="69" t="s">
        <v>503</v>
      </c>
      <c r="N63" s="43" t="s">
        <v>26</v>
      </c>
      <c r="O63" s="70" t="s">
        <v>504</v>
      </c>
      <c r="P63" s="41" t="s">
        <v>42</v>
      </c>
      <c r="Q63" s="44" t="s">
        <v>85</v>
      </c>
      <c r="R63" s="41" t="s">
        <v>36</v>
      </c>
      <c r="S63" s="39">
        <v>10</v>
      </c>
      <c r="T63" s="185">
        <v>31009.356</v>
      </c>
      <c r="U63" s="114">
        <v>0</v>
      </c>
      <c r="V63" s="186">
        <f t="shared" si="1"/>
        <v>0</v>
      </c>
      <c r="W63" s="39" t="s">
        <v>56</v>
      </c>
      <c r="X63" s="47" t="s">
        <v>55</v>
      </c>
      <c r="Y63" s="64">
        <v>8.22</v>
      </c>
      <c r="Z63" s="4"/>
    </row>
    <row r="64" spans="1:26" s="5" customFormat="1" ht="63.75" customHeight="1">
      <c r="A64" s="4"/>
      <c r="B64" s="39" t="s">
        <v>551</v>
      </c>
      <c r="C64" s="41" t="s">
        <v>57</v>
      </c>
      <c r="D64" s="82" t="s">
        <v>549</v>
      </c>
      <c r="E64" s="184" t="s">
        <v>501</v>
      </c>
      <c r="F64" s="184" t="s">
        <v>550</v>
      </c>
      <c r="G64" s="64"/>
      <c r="H64" s="26" t="s">
        <v>41</v>
      </c>
      <c r="I64" s="67">
        <v>0.3</v>
      </c>
      <c r="J64" s="49">
        <v>470000000</v>
      </c>
      <c r="K64" s="29" t="s">
        <v>54</v>
      </c>
      <c r="L64" s="68" t="s">
        <v>109</v>
      </c>
      <c r="M64" s="69" t="s">
        <v>503</v>
      </c>
      <c r="N64" s="43" t="s">
        <v>26</v>
      </c>
      <c r="O64" s="70" t="s">
        <v>504</v>
      </c>
      <c r="P64" s="41" t="s">
        <v>42</v>
      </c>
      <c r="Q64" s="44" t="s">
        <v>85</v>
      </c>
      <c r="R64" s="41" t="s">
        <v>36</v>
      </c>
      <c r="S64" s="39">
        <v>10</v>
      </c>
      <c r="T64" s="185">
        <v>31009.356</v>
      </c>
      <c r="U64" s="208">
        <f>S64*T64</f>
        <v>310093.56</v>
      </c>
      <c r="V64" s="46">
        <f t="shared" si="1"/>
        <v>347304.7872</v>
      </c>
      <c r="W64" s="39" t="s">
        <v>506</v>
      </c>
      <c r="X64" s="47" t="s">
        <v>55</v>
      </c>
      <c r="Y64" s="64"/>
      <c r="Z64" s="4"/>
    </row>
    <row r="65" spans="1:26" s="5" customFormat="1" ht="63.75" customHeight="1">
      <c r="A65" s="4"/>
      <c r="B65" s="39" t="s">
        <v>552</v>
      </c>
      <c r="C65" s="41" t="s">
        <v>57</v>
      </c>
      <c r="D65" s="82" t="s">
        <v>549</v>
      </c>
      <c r="E65" s="184" t="s">
        <v>501</v>
      </c>
      <c r="F65" s="184" t="s">
        <v>553</v>
      </c>
      <c r="G65" s="64"/>
      <c r="H65" s="26" t="s">
        <v>41</v>
      </c>
      <c r="I65" s="67">
        <v>0</v>
      </c>
      <c r="J65" s="49">
        <v>470000000</v>
      </c>
      <c r="K65" s="29" t="s">
        <v>54</v>
      </c>
      <c r="L65" s="68" t="s">
        <v>109</v>
      </c>
      <c r="M65" s="69" t="s">
        <v>503</v>
      </c>
      <c r="N65" s="43" t="s">
        <v>26</v>
      </c>
      <c r="O65" s="70" t="s">
        <v>504</v>
      </c>
      <c r="P65" s="41" t="s">
        <v>42</v>
      </c>
      <c r="Q65" s="44" t="s">
        <v>85</v>
      </c>
      <c r="R65" s="41" t="s">
        <v>36</v>
      </c>
      <c r="S65" s="39">
        <v>12</v>
      </c>
      <c r="T65" s="185">
        <v>34939.596</v>
      </c>
      <c r="U65" s="114">
        <v>0</v>
      </c>
      <c r="V65" s="186">
        <f t="shared" si="1"/>
        <v>0</v>
      </c>
      <c r="W65" s="39" t="s">
        <v>56</v>
      </c>
      <c r="X65" s="47" t="s">
        <v>55</v>
      </c>
      <c r="Y65" s="64">
        <v>8.22</v>
      </c>
      <c r="Z65" s="4"/>
    </row>
    <row r="66" spans="1:26" s="5" customFormat="1" ht="63.75" customHeight="1">
      <c r="A66" s="4"/>
      <c r="B66" s="39" t="s">
        <v>554</v>
      </c>
      <c r="C66" s="41" t="s">
        <v>57</v>
      </c>
      <c r="D66" s="82" t="s">
        <v>549</v>
      </c>
      <c r="E66" s="184" t="s">
        <v>501</v>
      </c>
      <c r="F66" s="184" t="s">
        <v>553</v>
      </c>
      <c r="G66" s="64"/>
      <c r="H66" s="26" t="s">
        <v>41</v>
      </c>
      <c r="I66" s="67">
        <v>0.3</v>
      </c>
      <c r="J66" s="49">
        <v>470000000</v>
      </c>
      <c r="K66" s="29" t="s">
        <v>54</v>
      </c>
      <c r="L66" s="68" t="s">
        <v>109</v>
      </c>
      <c r="M66" s="69" t="s">
        <v>503</v>
      </c>
      <c r="N66" s="43" t="s">
        <v>26</v>
      </c>
      <c r="O66" s="70" t="s">
        <v>504</v>
      </c>
      <c r="P66" s="41" t="s">
        <v>42</v>
      </c>
      <c r="Q66" s="44" t="s">
        <v>85</v>
      </c>
      <c r="R66" s="41" t="s">
        <v>36</v>
      </c>
      <c r="S66" s="39">
        <v>12</v>
      </c>
      <c r="T66" s="185">
        <v>34939.596</v>
      </c>
      <c r="U66" s="208">
        <f>S66*T66</f>
        <v>419275.152</v>
      </c>
      <c r="V66" s="46">
        <f t="shared" si="1"/>
        <v>469588.17024000006</v>
      </c>
      <c r="W66" s="39" t="s">
        <v>506</v>
      </c>
      <c r="X66" s="47" t="s">
        <v>55</v>
      </c>
      <c r="Y66" s="64"/>
      <c r="Z66" s="4"/>
    </row>
    <row r="67" spans="1:26" s="5" customFormat="1" ht="63.75" customHeight="1">
      <c r="A67" s="4"/>
      <c r="B67" s="39" t="s">
        <v>555</v>
      </c>
      <c r="C67" s="41" t="s">
        <v>57</v>
      </c>
      <c r="D67" s="82" t="s">
        <v>556</v>
      </c>
      <c r="E67" s="184" t="s">
        <v>501</v>
      </c>
      <c r="F67" s="184" t="s">
        <v>557</v>
      </c>
      <c r="G67" s="64"/>
      <c r="H67" s="26" t="s">
        <v>41</v>
      </c>
      <c r="I67" s="67">
        <v>0</v>
      </c>
      <c r="J67" s="49">
        <v>470000000</v>
      </c>
      <c r="K67" s="29" t="s">
        <v>54</v>
      </c>
      <c r="L67" s="68" t="s">
        <v>109</v>
      </c>
      <c r="M67" s="69" t="s">
        <v>503</v>
      </c>
      <c r="N67" s="43" t="s">
        <v>26</v>
      </c>
      <c r="O67" s="70" t="s">
        <v>504</v>
      </c>
      <c r="P67" s="41" t="s">
        <v>42</v>
      </c>
      <c r="Q67" s="44" t="s">
        <v>85</v>
      </c>
      <c r="R67" s="41" t="s">
        <v>36</v>
      </c>
      <c r="S67" s="39">
        <v>12</v>
      </c>
      <c r="T67" s="185">
        <v>26043.99</v>
      </c>
      <c r="U67" s="114">
        <v>0</v>
      </c>
      <c r="V67" s="186">
        <f t="shared" si="1"/>
        <v>0</v>
      </c>
      <c r="W67" s="39" t="s">
        <v>56</v>
      </c>
      <c r="X67" s="47" t="s">
        <v>55</v>
      </c>
      <c r="Y67" s="64">
        <v>8.22</v>
      </c>
      <c r="Z67" s="4"/>
    </row>
    <row r="68" spans="1:26" s="5" customFormat="1" ht="63.75" customHeight="1">
      <c r="A68" s="4"/>
      <c r="B68" s="39" t="s">
        <v>558</v>
      </c>
      <c r="C68" s="41" t="s">
        <v>57</v>
      </c>
      <c r="D68" s="82" t="s">
        <v>556</v>
      </c>
      <c r="E68" s="184" t="s">
        <v>501</v>
      </c>
      <c r="F68" s="184" t="s">
        <v>557</v>
      </c>
      <c r="G68" s="64"/>
      <c r="H68" s="26" t="s">
        <v>41</v>
      </c>
      <c r="I68" s="67">
        <v>0.3</v>
      </c>
      <c r="J68" s="49">
        <v>470000000</v>
      </c>
      <c r="K68" s="29" t="s">
        <v>54</v>
      </c>
      <c r="L68" s="68" t="s">
        <v>109</v>
      </c>
      <c r="M68" s="69" t="s">
        <v>503</v>
      </c>
      <c r="N68" s="43" t="s">
        <v>26</v>
      </c>
      <c r="O68" s="70" t="s">
        <v>504</v>
      </c>
      <c r="P68" s="41" t="s">
        <v>42</v>
      </c>
      <c r="Q68" s="44" t="s">
        <v>85</v>
      </c>
      <c r="R68" s="41" t="s">
        <v>36</v>
      </c>
      <c r="S68" s="39">
        <v>12</v>
      </c>
      <c r="T68" s="185">
        <v>26043.99</v>
      </c>
      <c r="U68" s="208">
        <f>S68*T68</f>
        <v>312527.88</v>
      </c>
      <c r="V68" s="46">
        <f t="shared" si="1"/>
        <v>350031.22560000006</v>
      </c>
      <c r="W68" s="39" t="s">
        <v>506</v>
      </c>
      <c r="X68" s="47" t="s">
        <v>55</v>
      </c>
      <c r="Y68" s="64"/>
      <c r="Z68" s="4"/>
    </row>
    <row r="69" spans="1:26" s="5" customFormat="1" ht="63.75" customHeight="1">
      <c r="A69" s="4"/>
      <c r="B69" s="39" t="s">
        <v>559</v>
      </c>
      <c r="C69" s="41" t="s">
        <v>57</v>
      </c>
      <c r="D69" s="82" t="s">
        <v>556</v>
      </c>
      <c r="E69" s="184" t="s">
        <v>501</v>
      </c>
      <c r="F69" s="184" t="s">
        <v>560</v>
      </c>
      <c r="G69" s="64"/>
      <c r="H69" s="26" t="s">
        <v>41</v>
      </c>
      <c r="I69" s="67">
        <v>0</v>
      </c>
      <c r="J69" s="49">
        <v>470000000</v>
      </c>
      <c r="K69" s="29" t="s">
        <v>54</v>
      </c>
      <c r="L69" s="68" t="s">
        <v>109</v>
      </c>
      <c r="M69" s="69" t="s">
        <v>503</v>
      </c>
      <c r="N69" s="43" t="s">
        <v>26</v>
      </c>
      <c r="O69" s="70" t="s">
        <v>504</v>
      </c>
      <c r="P69" s="41" t="s">
        <v>42</v>
      </c>
      <c r="Q69" s="44" t="s">
        <v>85</v>
      </c>
      <c r="R69" s="41" t="s">
        <v>36</v>
      </c>
      <c r="S69" s="39">
        <v>10</v>
      </c>
      <c r="T69" s="185">
        <v>38762.832</v>
      </c>
      <c r="U69" s="114">
        <v>0</v>
      </c>
      <c r="V69" s="186">
        <f t="shared" si="1"/>
        <v>0</v>
      </c>
      <c r="W69" s="39" t="s">
        <v>56</v>
      </c>
      <c r="X69" s="47" t="s">
        <v>55</v>
      </c>
      <c r="Y69" s="64">
        <v>8.22</v>
      </c>
      <c r="Z69" s="4"/>
    </row>
    <row r="70" spans="1:26" s="5" customFormat="1" ht="63.75" customHeight="1">
      <c r="A70" s="4"/>
      <c r="B70" s="39" t="s">
        <v>561</v>
      </c>
      <c r="C70" s="41" t="s">
        <v>57</v>
      </c>
      <c r="D70" s="82" t="s">
        <v>556</v>
      </c>
      <c r="E70" s="184" t="s">
        <v>501</v>
      </c>
      <c r="F70" s="184" t="s">
        <v>560</v>
      </c>
      <c r="G70" s="64"/>
      <c r="H70" s="26" t="s">
        <v>41</v>
      </c>
      <c r="I70" s="67">
        <v>0.3</v>
      </c>
      <c r="J70" s="49">
        <v>470000000</v>
      </c>
      <c r="K70" s="29" t="s">
        <v>54</v>
      </c>
      <c r="L70" s="68" t="s">
        <v>109</v>
      </c>
      <c r="M70" s="69" t="s">
        <v>503</v>
      </c>
      <c r="N70" s="43" t="s">
        <v>26</v>
      </c>
      <c r="O70" s="70" t="s">
        <v>504</v>
      </c>
      <c r="P70" s="41" t="s">
        <v>42</v>
      </c>
      <c r="Q70" s="44" t="s">
        <v>85</v>
      </c>
      <c r="R70" s="41" t="s">
        <v>36</v>
      </c>
      <c r="S70" s="39">
        <v>10</v>
      </c>
      <c r="T70" s="185">
        <v>38762.832</v>
      </c>
      <c r="U70" s="208">
        <f>S70*T70</f>
        <v>387628.32</v>
      </c>
      <c r="V70" s="46">
        <f t="shared" si="1"/>
        <v>434143.71840000007</v>
      </c>
      <c r="W70" s="39" t="s">
        <v>506</v>
      </c>
      <c r="X70" s="47" t="s">
        <v>55</v>
      </c>
      <c r="Y70" s="64"/>
      <c r="Z70" s="4"/>
    </row>
    <row r="71" spans="1:26" s="5" customFormat="1" ht="63.75" customHeight="1">
      <c r="A71" s="4"/>
      <c r="B71" s="39" t="s">
        <v>562</v>
      </c>
      <c r="C71" s="41" t="s">
        <v>57</v>
      </c>
      <c r="D71" s="82" t="s">
        <v>556</v>
      </c>
      <c r="E71" s="184" t="s">
        <v>501</v>
      </c>
      <c r="F71" s="184" t="s">
        <v>563</v>
      </c>
      <c r="G71" s="64"/>
      <c r="H71" s="26" t="s">
        <v>41</v>
      </c>
      <c r="I71" s="67">
        <v>0</v>
      </c>
      <c r="J71" s="49">
        <v>470000000</v>
      </c>
      <c r="K71" s="29" t="s">
        <v>54</v>
      </c>
      <c r="L71" s="68" t="s">
        <v>109</v>
      </c>
      <c r="M71" s="69" t="s">
        <v>503</v>
      </c>
      <c r="N71" s="43" t="s">
        <v>26</v>
      </c>
      <c r="O71" s="70" t="s">
        <v>504</v>
      </c>
      <c r="P71" s="41" t="s">
        <v>42</v>
      </c>
      <c r="Q71" s="44" t="s">
        <v>85</v>
      </c>
      <c r="R71" s="41" t="s">
        <v>36</v>
      </c>
      <c r="S71" s="39">
        <v>12</v>
      </c>
      <c r="T71" s="185">
        <v>43633.64</v>
      </c>
      <c r="U71" s="114">
        <v>0</v>
      </c>
      <c r="V71" s="186">
        <f t="shared" si="1"/>
        <v>0</v>
      </c>
      <c r="W71" s="39" t="s">
        <v>56</v>
      </c>
      <c r="X71" s="47" t="s">
        <v>55</v>
      </c>
      <c r="Y71" s="64">
        <v>8.22</v>
      </c>
      <c r="Z71" s="4"/>
    </row>
    <row r="72" spans="1:26" s="5" customFormat="1" ht="63.75" customHeight="1">
      <c r="A72" s="4"/>
      <c r="B72" s="39" t="s">
        <v>564</v>
      </c>
      <c r="C72" s="41" t="s">
        <v>57</v>
      </c>
      <c r="D72" s="82" t="s">
        <v>556</v>
      </c>
      <c r="E72" s="184" t="s">
        <v>501</v>
      </c>
      <c r="F72" s="184" t="s">
        <v>563</v>
      </c>
      <c r="G72" s="64"/>
      <c r="H72" s="26" t="s">
        <v>41</v>
      </c>
      <c r="I72" s="67">
        <v>0.3</v>
      </c>
      <c r="J72" s="49">
        <v>470000000</v>
      </c>
      <c r="K72" s="29" t="s">
        <v>54</v>
      </c>
      <c r="L72" s="68" t="s">
        <v>109</v>
      </c>
      <c r="M72" s="69" t="s">
        <v>503</v>
      </c>
      <c r="N72" s="43" t="s">
        <v>26</v>
      </c>
      <c r="O72" s="70" t="s">
        <v>504</v>
      </c>
      <c r="P72" s="41" t="s">
        <v>42</v>
      </c>
      <c r="Q72" s="44" t="s">
        <v>85</v>
      </c>
      <c r="R72" s="41" t="s">
        <v>36</v>
      </c>
      <c r="S72" s="39">
        <v>12</v>
      </c>
      <c r="T72" s="185">
        <v>43633.64</v>
      </c>
      <c r="U72" s="208">
        <f>S72*T72</f>
        <v>523603.68</v>
      </c>
      <c r="V72" s="46">
        <f t="shared" si="1"/>
        <v>586436.1216000001</v>
      </c>
      <c r="W72" s="39" t="s">
        <v>506</v>
      </c>
      <c r="X72" s="47" t="s">
        <v>55</v>
      </c>
      <c r="Y72" s="64"/>
      <c r="Z72" s="4"/>
    </row>
    <row r="73" spans="1:26" s="5" customFormat="1" ht="63.75" customHeight="1">
      <c r="A73" s="4"/>
      <c r="B73" s="39" t="s">
        <v>565</v>
      </c>
      <c r="C73" s="41" t="s">
        <v>57</v>
      </c>
      <c r="D73" s="82" t="s">
        <v>534</v>
      </c>
      <c r="E73" s="184" t="s">
        <v>501</v>
      </c>
      <c r="F73" s="184" t="s">
        <v>566</v>
      </c>
      <c r="G73" s="64"/>
      <c r="H73" s="26" t="s">
        <v>41</v>
      </c>
      <c r="I73" s="67">
        <v>0</v>
      </c>
      <c r="J73" s="49">
        <v>470000000</v>
      </c>
      <c r="K73" s="29" t="s">
        <v>54</v>
      </c>
      <c r="L73" s="68" t="s">
        <v>109</v>
      </c>
      <c r="M73" s="69" t="s">
        <v>503</v>
      </c>
      <c r="N73" s="43" t="s">
        <v>26</v>
      </c>
      <c r="O73" s="70" t="s">
        <v>504</v>
      </c>
      <c r="P73" s="41" t="s">
        <v>42</v>
      </c>
      <c r="Q73" s="44" t="s">
        <v>85</v>
      </c>
      <c r="R73" s="41" t="s">
        <v>36</v>
      </c>
      <c r="S73" s="39">
        <v>10</v>
      </c>
      <c r="T73" s="185">
        <v>50055.72</v>
      </c>
      <c r="U73" s="114">
        <v>0</v>
      </c>
      <c r="V73" s="186">
        <f t="shared" si="1"/>
        <v>0</v>
      </c>
      <c r="W73" s="39" t="s">
        <v>56</v>
      </c>
      <c r="X73" s="47" t="s">
        <v>55</v>
      </c>
      <c r="Y73" s="64">
        <v>8.22</v>
      </c>
      <c r="Z73" s="4"/>
    </row>
    <row r="74" spans="1:26" s="5" customFormat="1" ht="63.75" customHeight="1">
      <c r="A74" s="4"/>
      <c r="B74" s="39" t="s">
        <v>567</v>
      </c>
      <c r="C74" s="41" t="s">
        <v>57</v>
      </c>
      <c r="D74" s="82" t="s">
        <v>534</v>
      </c>
      <c r="E74" s="184" t="s">
        <v>501</v>
      </c>
      <c r="F74" s="184" t="s">
        <v>566</v>
      </c>
      <c r="G74" s="64"/>
      <c r="H74" s="26" t="s">
        <v>41</v>
      </c>
      <c r="I74" s="67">
        <v>0.3</v>
      </c>
      <c r="J74" s="49">
        <v>470000000</v>
      </c>
      <c r="K74" s="29" t="s">
        <v>54</v>
      </c>
      <c r="L74" s="68" t="s">
        <v>109</v>
      </c>
      <c r="M74" s="69" t="s">
        <v>503</v>
      </c>
      <c r="N74" s="43" t="s">
        <v>26</v>
      </c>
      <c r="O74" s="70" t="s">
        <v>504</v>
      </c>
      <c r="P74" s="41" t="s">
        <v>42</v>
      </c>
      <c r="Q74" s="44" t="s">
        <v>85</v>
      </c>
      <c r="R74" s="41" t="s">
        <v>36</v>
      </c>
      <c r="S74" s="39">
        <v>10</v>
      </c>
      <c r="T74" s="185">
        <v>50055.72</v>
      </c>
      <c r="U74" s="208">
        <f>S74*T74</f>
        <v>500557.2</v>
      </c>
      <c r="V74" s="46">
        <f t="shared" si="1"/>
        <v>560624.064</v>
      </c>
      <c r="W74" s="39" t="s">
        <v>506</v>
      </c>
      <c r="X74" s="47" t="s">
        <v>55</v>
      </c>
      <c r="Y74" s="64"/>
      <c r="Z74" s="4"/>
    </row>
    <row r="75" spans="1:26" s="5" customFormat="1" ht="63.75" customHeight="1">
      <c r="A75" s="4"/>
      <c r="B75" s="39" t="s">
        <v>568</v>
      </c>
      <c r="C75" s="41" t="s">
        <v>57</v>
      </c>
      <c r="D75" s="82" t="s">
        <v>541</v>
      </c>
      <c r="E75" s="184" t="s">
        <v>501</v>
      </c>
      <c r="F75" s="184" t="s">
        <v>569</v>
      </c>
      <c r="G75" s="64"/>
      <c r="H75" s="26" t="s">
        <v>41</v>
      </c>
      <c r="I75" s="67">
        <v>0</v>
      </c>
      <c r="J75" s="49">
        <v>470000000</v>
      </c>
      <c r="K75" s="29" t="s">
        <v>54</v>
      </c>
      <c r="L75" s="68" t="s">
        <v>109</v>
      </c>
      <c r="M75" s="69" t="s">
        <v>503</v>
      </c>
      <c r="N75" s="43" t="s">
        <v>26</v>
      </c>
      <c r="O75" s="70" t="s">
        <v>504</v>
      </c>
      <c r="P75" s="41" t="s">
        <v>42</v>
      </c>
      <c r="Q75" s="44" t="s">
        <v>85</v>
      </c>
      <c r="R75" s="41" t="s">
        <v>36</v>
      </c>
      <c r="S75" s="39">
        <v>10</v>
      </c>
      <c r="T75" s="185">
        <v>59616.852</v>
      </c>
      <c r="U75" s="114">
        <v>0</v>
      </c>
      <c r="V75" s="186">
        <f t="shared" si="1"/>
        <v>0</v>
      </c>
      <c r="W75" s="39" t="s">
        <v>56</v>
      </c>
      <c r="X75" s="47" t="s">
        <v>55</v>
      </c>
      <c r="Y75" s="64">
        <v>8.22</v>
      </c>
      <c r="Z75" s="4"/>
    </row>
    <row r="76" spans="1:26" s="5" customFormat="1" ht="63.75" customHeight="1">
      <c r="A76" s="4"/>
      <c r="B76" s="39" t="s">
        <v>570</v>
      </c>
      <c r="C76" s="41" t="s">
        <v>57</v>
      </c>
      <c r="D76" s="82" t="s">
        <v>541</v>
      </c>
      <c r="E76" s="184" t="s">
        <v>501</v>
      </c>
      <c r="F76" s="184" t="s">
        <v>569</v>
      </c>
      <c r="G76" s="64"/>
      <c r="H76" s="26" t="s">
        <v>41</v>
      </c>
      <c r="I76" s="67">
        <v>0.3</v>
      </c>
      <c r="J76" s="49">
        <v>470000000</v>
      </c>
      <c r="K76" s="29" t="s">
        <v>54</v>
      </c>
      <c r="L76" s="68" t="s">
        <v>109</v>
      </c>
      <c r="M76" s="69" t="s">
        <v>503</v>
      </c>
      <c r="N76" s="43" t="s">
        <v>26</v>
      </c>
      <c r="O76" s="70" t="s">
        <v>504</v>
      </c>
      <c r="P76" s="41" t="s">
        <v>42</v>
      </c>
      <c r="Q76" s="44" t="s">
        <v>85</v>
      </c>
      <c r="R76" s="41" t="s">
        <v>36</v>
      </c>
      <c r="S76" s="39">
        <v>10</v>
      </c>
      <c r="T76" s="185">
        <v>59616.852</v>
      </c>
      <c r="U76" s="208">
        <f>S76*T76</f>
        <v>596168.52</v>
      </c>
      <c r="V76" s="46">
        <f t="shared" si="1"/>
        <v>667708.7424000001</v>
      </c>
      <c r="W76" s="39" t="s">
        <v>506</v>
      </c>
      <c r="X76" s="47" t="s">
        <v>55</v>
      </c>
      <c r="Y76" s="64"/>
      <c r="Z76" s="4"/>
    </row>
    <row r="77" spans="1:26" s="5" customFormat="1" ht="63.75" customHeight="1">
      <c r="A77" s="4"/>
      <c r="B77" s="39" t="s">
        <v>571</v>
      </c>
      <c r="C77" s="41" t="s">
        <v>57</v>
      </c>
      <c r="D77" s="82" t="s">
        <v>572</v>
      </c>
      <c r="E77" s="184" t="s">
        <v>501</v>
      </c>
      <c r="F77" s="184" t="s">
        <v>573</v>
      </c>
      <c r="G77" s="64"/>
      <c r="H77" s="26" t="s">
        <v>41</v>
      </c>
      <c r="I77" s="67">
        <v>0</v>
      </c>
      <c r="J77" s="49">
        <v>470000000</v>
      </c>
      <c r="K77" s="29" t="s">
        <v>54</v>
      </c>
      <c r="L77" s="68" t="s">
        <v>109</v>
      </c>
      <c r="M77" s="69" t="s">
        <v>503</v>
      </c>
      <c r="N77" s="43" t="s">
        <v>26</v>
      </c>
      <c r="O77" s="70" t="s">
        <v>504</v>
      </c>
      <c r="P77" s="41" t="s">
        <v>42</v>
      </c>
      <c r="Q77" s="44" t="s">
        <v>85</v>
      </c>
      <c r="R77" s="41" t="s">
        <v>36</v>
      </c>
      <c r="S77" s="39">
        <v>14</v>
      </c>
      <c r="T77" s="185">
        <v>2656.08</v>
      </c>
      <c r="U77" s="114">
        <v>0</v>
      </c>
      <c r="V77" s="186">
        <f t="shared" si="1"/>
        <v>0</v>
      </c>
      <c r="W77" s="39" t="s">
        <v>56</v>
      </c>
      <c r="X77" s="47" t="s">
        <v>55</v>
      </c>
      <c r="Y77" s="64">
        <v>8.22</v>
      </c>
      <c r="Z77" s="4"/>
    </row>
    <row r="78" spans="1:26" s="5" customFormat="1" ht="63.75" customHeight="1">
      <c r="A78" s="4"/>
      <c r="B78" s="39" t="s">
        <v>574</v>
      </c>
      <c r="C78" s="41" t="s">
        <v>57</v>
      </c>
      <c r="D78" s="82" t="s">
        <v>572</v>
      </c>
      <c r="E78" s="184" t="s">
        <v>501</v>
      </c>
      <c r="F78" s="184" t="s">
        <v>573</v>
      </c>
      <c r="G78" s="64"/>
      <c r="H78" s="26" t="s">
        <v>41</v>
      </c>
      <c r="I78" s="67">
        <v>0.3</v>
      </c>
      <c r="J78" s="49">
        <v>470000000</v>
      </c>
      <c r="K78" s="29" t="s">
        <v>54</v>
      </c>
      <c r="L78" s="68" t="s">
        <v>109</v>
      </c>
      <c r="M78" s="69" t="s">
        <v>503</v>
      </c>
      <c r="N78" s="43" t="s">
        <v>26</v>
      </c>
      <c r="O78" s="70" t="s">
        <v>504</v>
      </c>
      <c r="P78" s="41" t="s">
        <v>42</v>
      </c>
      <c r="Q78" s="44" t="s">
        <v>85</v>
      </c>
      <c r="R78" s="41" t="s">
        <v>36</v>
      </c>
      <c r="S78" s="39">
        <v>14</v>
      </c>
      <c r="T78" s="185">
        <v>2656.08</v>
      </c>
      <c r="U78" s="208">
        <f>S78*T78</f>
        <v>37185.119999999995</v>
      </c>
      <c r="V78" s="46">
        <f t="shared" si="1"/>
        <v>41647.3344</v>
      </c>
      <c r="W78" s="39" t="s">
        <v>506</v>
      </c>
      <c r="X78" s="47" t="s">
        <v>55</v>
      </c>
      <c r="Y78" s="64"/>
      <c r="Z78" s="4"/>
    </row>
    <row r="79" spans="1:26" s="5" customFormat="1" ht="63.75" customHeight="1">
      <c r="A79" s="4"/>
      <c r="B79" s="39" t="s">
        <v>575</v>
      </c>
      <c r="C79" s="41" t="s">
        <v>57</v>
      </c>
      <c r="D79" s="82" t="s">
        <v>572</v>
      </c>
      <c r="E79" s="184" t="s">
        <v>501</v>
      </c>
      <c r="F79" s="184" t="s">
        <v>576</v>
      </c>
      <c r="G79" s="64"/>
      <c r="H79" s="26" t="s">
        <v>41</v>
      </c>
      <c r="I79" s="67">
        <v>0</v>
      </c>
      <c r="J79" s="49">
        <v>470000000</v>
      </c>
      <c r="K79" s="29" t="s">
        <v>54</v>
      </c>
      <c r="L79" s="68" t="s">
        <v>109</v>
      </c>
      <c r="M79" s="69" t="s">
        <v>503</v>
      </c>
      <c r="N79" s="43" t="s">
        <v>26</v>
      </c>
      <c r="O79" s="70" t="s">
        <v>504</v>
      </c>
      <c r="P79" s="41" t="s">
        <v>42</v>
      </c>
      <c r="Q79" s="44" t="s">
        <v>85</v>
      </c>
      <c r="R79" s="41" t="s">
        <v>36</v>
      </c>
      <c r="S79" s="39">
        <v>14</v>
      </c>
      <c r="T79" s="185">
        <v>2921.69</v>
      </c>
      <c r="U79" s="114">
        <v>0</v>
      </c>
      <c r="V79" s="186">
        <f t="shared" si="1"/>
        <v>0</v>
      </c>
      <c r="W79" s="39" t="s">
        <v>56</v>
      </c>
      <c r="X79" s="47" t="s">
        <v>55</v>
      </c>
      <c r="Y79" s="64">
        <v>8.22</v>
      </c>
      <c r="Z79" s="4"/>
    </row>
    <row r="80" spans="1:26" s="5" customFormat="1" ht="63.75" customHeight="1">
      <c r="A80" s="4"/>
      <c r="B80" s="39" t="s">
        <v>577</v>
      </c>
      <c r="C80" s="41" t="s">
        <v>57</v>
      </c>
      <c r="D80" s="82" t="s">
        <v>572</v>
      </c>
      <c r="E80" s="184" t="s">
        <v>501</v>
      </c>
      <c r="F80" s="184" t="s">
        <v>576</v>
      </c>
      <c r="G80" s="64"/>
      <c r="H80" s="26" t="s">
        <v>41</v>
      </c>
      <c r="I80" s="67">
        <v>0.3</v>
      </c>
      <c r="J80" s="49">
        <v>470000000</v>
      </c>
      <c r="K80" s="29" t="s">
        <v>54</v>
      </c>
      <c r="L80" s="68" t="s">
        <v>109</v>
      </c>
      <c r="M80" s="69" t="s">
        <v>503</v>
      </c>
      <c r="N80" s="43" t="s">
        <v>26</v>
      </c>
      <c r="O80" s="70" t="s">
        <v>504</v>
      </c>
      <c r="P80" s="41" t="s">
        <v>42</v>
      </c>
      <c r="Q80" s="44" t="s">
        <v>85</v>
      </c>
      <c r="R80" s="41" t="s">
        <v>36</v>
      </c>
      <c r="S80" s="39">
        <v>14</v>
      </c>
      <c r="T80" s="185">
        <v>2921.69</v>
      </c>
      <c r="U80" s="208">
        <f>S80*T80</f>
        <v>40903.66</v>
      </c>
      <c r="V80" s="46">
        <f t="shared" si="1"/>
        <v>45812.09920000001</v>
      </c>
      <c r="W80" s="39" t="s">
        <v>506</v>
      </c>
      <c r="X80" s="47" t="s">
        <v>55</v>
      </c>
      <c r="Y80" s="64"/>
      <c r="Z80" s="4"/>
    </row>
    <row r="81" spans="1:26" s="5" customFormat="1" ht="63.75" customHeight="1">
      <c r="A81" s="4"/>
      <c r="B81" s="39" t="s">
        <v>578</v>
      </c>
      <c r="C81" s="41" t="s">
        <v>57</v>
      </c>
      <c r="D81" s="82" t="s">
        <v>579</v>
      </c>
      <c r="E81" s="184" t="s">
        <v>501</v>
      </c>
      <c r="F81" s="187" t="s">
        <v>580</v>
      </c>
      <c r="G81" s="64"/>
      <c r="H81" s="26" t="s">
        <v>41</v>
      </c>
      <c r="I81" s="67">
        <v>0</v>
      </c>
      <c r="J81" s="49">
        <v>470000000</v>
      </c>
      <c r="K81" s="29" t="s">
        <v>54</v>
      </c>
      <c r="L81" s="68" t="s">
        <v>109</v>
      </c>
      <c r="M81" s="69" t="s">
        <v>503</v>
      </c>
      <c r="N81" s="43" t="s">
        <v>26</v>
      </c>
      <c r="O81" s="70" t="s">
        <v>504</v>
      </c>
      <c r="P81" s="41" t="s">
        <v>42</v>
      </c>
      <c r="Q81" s="44" t="s">
        <v>85</v>
      </c>
      <c r="R81" s="41" t="s">
        <v>36</v>
      </c>
      <c r="S81" s="39">
        <v>14</v>
      </c>
      <c r="T81" s="185">
        <v>1601.23</v>
      </c>
      <c r="U81" s="114">
        <v>0</v>
      </c>
      <c r="V81" s="186">
        <f t="shared" si="1"/>
        <v>0</v>
      </c>
      <c r="W81" s="39" t="s">
        <v>56</v>
      </c>
      <c r="X81" s="47" t="s">
        <v>55</v>
      </c>
      <c r="Y81" s="64">
        <v>8.22</v>
      </c>
      <c r="Z81" s="4"/>
    </row>
    <row r="82" spans="1:26" s="5" customFormat="1" ht="63.75" customHeight="1">
      <c r="A82" s="4"/>
      <c r="B82" s="39" t="s">
        <v>581</v>
      </c>
      <c r="C82" s="41" t="s">
        <v>57</v>
      </c>
      <c r="D82" s="82" t="s">
        <v>579</v>
      </c>
      <c r="E82" s="184" t="s">
        <v>501</v>
      </c>
      <c r="F82" s="187" t="s">
        <v>580</v>
      </c>
      <c r="G82" s="64"/>
      <c r="H82" s="26" t="s">
        <v>41</v>
      </c>
      <c r="I82" s="67">
        <v>0.3</v>
      </c>
      <c r="J82" s="49">
        <v>470000000</v>
      </c>
      <c r="K82" s="29" t="s">
        <v>54</v>
      </c>
      <c r="L82" s="68" t="s">
        <v>109</v>
      </c>
      <c r="M82" s="69" t="s">
        <v>503</v>
      </c>
      <c r="N82" s="43" t="s">
        <v>26</v>
      </c>
      <c r="O82" s="70" t="s">
        <v>504</v>
      </c>
      <c r="P82" s="41" t="s">
        <v>42</v>
      </c>
      <c r="Q82" s="44" t="s">
        <v>85</v>
      </c>
      <c r="R82" s="41" t="s">
        <v>36</v>
      </c>
      <c r="S82" s="39">
        <v>14</v>
      </c>
      <c r="T82" s="185">
        <v>1601.23</v>
      </c>
      <c r="U82" s="208">
        <f>S82*T82</f>
        <v>22417.22</v>
      </c>
      <c r="V82" s="46">
        <f t="shared" si="1"/>
        <v>25107.286400000005</v>
      </c>
      <c r="W82" s="39" t="s">
        <v>506</v>
      </c>
      <c r="X82" s="47" t="s">
        <v>55</v>
      </c>
      <c r="Y82" s="64"/>
      <c r="Z82" s="4"/>
    </row>
    <row r="83" spans="1:26" s="5" customFormat="1" ht="63.75" customHeight="1">
      <c r="A83" s="4"/>
      <c r="B83" s="39" t="s">
        <v>582</v>
      </c>
      <c r="C83" s="41" t="s">
        <v>57</v>
      </c>
      <c r="D83" s="82" t="s">
        <v>579</v>
      </c>
      <c r="E83" s="184" t="s">
        <v>501</v>
      </c>
      <c r="F83" s="187" t="s">
        <v>583</v>
      </c>
      <c r="G83" s="64"/>
      <c r="H83" s="26" t="s">
        <v>41</v>
      </c>
      <c r="I83" s="67">
        <v>0</v>
      </c>
      <c r="J83" s="49">
        <v>470000000</v>
      </c>
      <c r="K83" s="29" t="s">
        <v>54</v>
      </c>
      <c r="L83" s="68" t="s">
        <v>109</v>
      </c>
      <c r="M83" s="69" t="s">
        <v>503</v>
      </c>
      <c r="N83" s="43" t="s">
        <v>26</v>
      </c>
      <c r="O83" s="70" t="s">
        <v>504</v>
      </c>
      <c r="P83" s="41" t="s">
        <v>42</v>
      </c>
      <c r="Q83" s="44" t="s">
        <v>85</v>
      </c>
      <c r="R83" s="41" t="s">
        <v>36</v>
      </c>
      <c r="S83" s="39">
        <v>14</v>
      </c>
      <c r="T83" s="185">
        <v>1601.23</v>
      </c>
      <c r="U83" s="114">
        <v>0</v>
      </c>
      <c r="V83" s="186">
        <f t="shared" si="1"/>
        <v>0</v>
      </c>
      <c r="W83" s="39" t="s">
        <v>56</v>
      </c>
      <c r="X83" s="47" t="s">
        <v>55</v>
      </c>
      <c r="Y83" s="64">
        <v>8.22</v>
      </c>
      <c r="Z83" s="4"/>
    </row>
    <row r="84" spans="1:26" s="5" customFormat="1" ht="63.75" customHeight="1">
      <c r="A84" s="4"/>
      <c r="B84" s="39" t="s">
        <v>584</v>
      </c>
      <c r="C84" s="41" t="s">
        <v>57</v>
      </c>
      <c r="D84" s="82" t="s">
        <v>579</v>
      </c>
      <c r="E84" s="184" t="s">
        <v>501</v>
      </c>
      <c r="F84" s="187" t="s">
        <v>583</v>
      </c>
      <c r="G84" s="64"/>
      <c r="H84" s="26" t="s">
        <v>41</v>
      </c>
      <c r="I84" s="67">
        <v>0.3</v>
      </c>
      <c r="J84" s="49">
        <v>470000000</v>
      </c>
      <c r="K84" s="29" t="s">
        <v>54</v>
      </c>
      <c r="L84" s="68" t="s">
        <v>109</v>
      </c>
      <c r="M84" s="69" t="s">
        <v>503</v>
      </c>
      <c r="N84" s="43" t="s">
        <v>26</v>
      </c>
      <c r="O84" s="70" t="s">
        <v>504</v>
      </c>
      <c r="P84" s="41" t="s">
        <v>42</v>
      </c>
      <c r="Q84" s="44" t="s">
        <v>85</v>
      </c>
      <c r="R84" s="41" t="s">
        <v>36</v>
      </c>
      <c r="S84" s="39">
        <v>14</v>
      </c>
      <c r="T84" s="185">
        <v>1601.23</v>
      </c>
      <c r="U84" s="208">
        <f>S84*T84</f>
        <v>22417.22</v>
      </c>
      <c r="V84" s="46">
        <f t="shared" si="1"/>
        <v>25107.286400000005</v>
      </c>
      <c r="W84" s="39" t="s">
        <v>506</v>
      </c>
      <c r="X84" s="47" t="s">
        <v>55</v>
      </c>
      <c r="Y84" s="64"/>
      <c r="Z84" s="4"/>
    </row>
    <row r="85" spans="1:26" s="5" customFormat="1" ht="63.75" customHeight="1">
      <c r="A85" s="4"/>
      <c r="B85" s="39" t="s">
        <v>585</v>
      </c>
      <c r="C85" s="41" t="s">
        <v>57</v>
      </c>
      <c r="D85" s="82" t="s">
        <v>586</v>
      </c>
      <c r="E85" s="184" t="s">
        <v>501</v>
      </c>
      <c r="F85" s="187" t="s">
        <v>587</v>
      </c>
      <c r="G85" s="64"/>
      <c r="H85" s="26" t="s">
        <v>41</v>
      </c>
      <c r="I85" s="67">
        <v>0</v>
      </c>
      <c r="J85" s="49">
        <v>470000000</v>
      </c>
      <c r="K85" s="29" t="s">
        <v>54</v>
      </c>
      <c r="L85" s="68" t="s">
        <v>109</v>
      </c>
      <c r="M85" s="69" t="s">
        <v>503</v>
      </c>
      <c r="N85" s="43" t="s">
        <v>26</v>
      </c>
      <c r="O85" s="70" t="s">
        <v>504</v>
      </c>
      <c r="P85" s="41" t="s">
        <v>42</v>
      </c>
      <c r="Q85" s="44" t="s">
        <v>85</v>
      </c>
      <c r="R85" s="41" t="s">
        <v>36</v>
      </c>
      <c r="S85" s="39">
        <v>14</v>
      </c>
      <c r="T85" s="185">
        <v>2337.3599999999997</v>
      </c>
      <c r="U85" s="114">
        <v>0</v>
      </c>
      <c r="V85" s="186">
        <f t="shared" si="1"/>
        <v>0</v>
      </c>
      <c r="W85" s="39" t="s">
        <v>56</v>
      </c>
      <c r="X85" s="47" t="s">
        <v>55</v>
      </c>
      <c r="Y85" s="64">
        <v>8.22</v>
      </c>
      <c r="Z85" s="4"/>
    </row>
    <row r="86" spans="1:26" s="5" customFormat="1" ht="63.75" customHeight="1">
      <c r="A86" s="4"/>
      <c r="B86" s="39" t="s">
        <v>588</v>
      </c>
      <c r="C86" s="41" t="s">
        <v>57</v>
      </c>
      <c r="D86" s="82" t="s">
        <v>586</v>
      </c>
      <c r="E86" s="184" t="s">
        <v>501</v>
      </c>
      <c r="F86" s="187" t="s">
        <v>587</v>
      </c>
      <c r="G86" s="64"/>
      <c r="H86" s="26" t="s">
        <v>41</v>
      </c>
      <c r="I86" s="67">
        <v>0.3</v>
      </c>
      <c r="J86" s="49">
        <v>470000000</v>
      </c>
      <c r="K86" s="29" t="s">
        <v>54</v>
      </c>
      <c r="L86" s="68" t="s">
        <v>109</v>
      </c>
      <c r="M86" s="69" t="s">
        <v>503</v>
      </c>
      <c r="N86" s="43" t="s">
        <v>26</v>
      </c>
      <c r="O86" s="70" t="s">
        <v>504</v>
      </c>
      <c r="P86" s="41" t="s">
        <v>42</v>
      </c>
      <c r="Q86" s="44" t="s">
        <v>85</v>
      </c>
      <c r="R86" s="41" t="s">
        <v>36</v>
      </c>
      <c r="S86" s="39">
        <v>14</v>
      </c>
      <c r="T86" s="185">
        <v>2337.3599999999997</v>
      </c>
      <c r="U86" s="208">
        <f>S86*T86</f>
        <v>32723.039999999994</v>
      </c>
      <c r="V86" s="46">
        <f t="shared" si="1"/>
        <v>36649.8048</v>
      </c>
      <c r="W86" s="39" t="s">
        <v>506</v>
      </c>
      <c r="X86" s="47" t="s">
        <v>55</v>
      </c>
      <c r="Y86" s="64"/>
      <c r="Z86" s="4"/>
    </row>
    <row r="87" spans="1:26" s="5" customFormat="1" ht="63.75" customHeight="1">
      <c r="A87" s="4"/>
      <c r="B87" s="39" t="s">
        <v>589</v>
      </c>
      <c r="C87" s="41" t="s">
        <v>57</v>
      </c>
      <c r="D87" s="82" t="s">
        <v>590</v>
      </c>
      <c r="E87" s="188" t="s">
        <v>591</v>
      </c>
      <c r="F87" s="188" t="s">
        <v>592</v>
      </c>
      <c r="G87" s="64"/>
      <c r="H87" s="26" t="s">
        <v>41</v>
      </c>
      <c r="I87" s="67">
        <v>0</v>
      </c>
      <c r="J87" s="49">
        <v>470000000</v>
      </c>
      <c r="K87" s="29" t="s">
        <v>54</v>
      </c>
      <c r="L87" s="68" t="s">
        <v>109</v>
      </c>
      <c r="M87" s="69" t="s">
        <v>503</v>
      </c>
      <c r="N87" s="43" t="s">
        <v>26</v>
      </c>
      <c r="O87" s="70" t="s">
        <v>504</v>
      </c>
      <c r="P87" s="41" t="s">
        <v>42</v>
      </c>
      <c r="Q87" s="44" t="s">
        <v>85</v>
      </c>
      <c r="R87" s="41" t="s">
        <v>36</v>
      </c>
      <c r="S87" s="39">
        <v>14</v>
      </c>
      <c r="T87" s="185">
        <v>6017.916</v>
      </c>
      <c r="U87" s="114">
        <v>0</v>
      </c>
      <c r="V87" s="186">
        <f t="shared" si="1"/>
        <v>0</v>
      </c>
      <c r="W87" s="39" t="s">
        <v>56</v>
      </c>
      <c r="X87" s="47" t="s">
        <v>55</v>
      </c>
      <c r="Y87" s="64">
        <v>8.22</v>
      </c>
      <c r="Z87" s="4"/>
    </row>
    <row r="88" spans="1:26" s="5" customFormat="1" ht="63.75" customHeight="1">
      <c r="A88" s="4"/>
      <c r="B88" s="39" t="s">
        <v>593</v>
      </c>
      <c r="C88" s="41" t="s">
        <v>57</v>
      </c>
      <c r="D88" s="82" t="s">
        <v>590</v>
      </c>
      <c r="E88" s="188" t="s">
        <v>591</v>
      </c>
      <c r="F88" s="188" t="s">
        <v>592</v>
      </c>
      <c r="G88" s="64"/>
      <c r="H88" s="26" t="s">
        <v>41</v>
      </c>
      <c r="I88" s="67">
        <v>0.3</v>
      </c>
      <c r="J88" s="49">
        <v>470000000</v>
      </c>
      <c r="K88" s="29" t="s">
        <v>54</v>
      </c>
      <c r="L88" s="68" t="s">
        <v>109</v>
      </c>
      <c r="M88" s="69" t="s">
        <v>503</v>
      </c>
      <c r="N88" s="43" t="s">
        <v>26</v>
      </c>
      <c r="O88" s="70" t="s">
        <v>504</v>
      </c>
      <c r="P88" s="41" t="s">
        <v>42</v>
      </c>
      <c r="Q88" s="44" t="s">
        <v>85</v>
      </c>
      <c r="R88" s="41" t="s">
        <v>36</v>
      </c>
      <c r="S88" s="39">
        <v>14</v>
      </c>
      <c r="T88" s="185">
        <v>6017.916</v>
      </c>
      <c r="U88" s="208">
        <f>S88*T88</f>
        <v>84250.82400000001</v>
      </c>
      <c r="V88" s="46">
        <f t="shared" si="1"/>
        <v>94360.92288000001</v>
      </c>
      <c r="W88" s="39" t="s">
        <v>506</v>
      </c>
      <c r="X88" s="47" t="s">
        <v>55</v>
      </c>
      <c r="Y88" s="64"/>
      <c r="Z88" s="4"/>
    </row>
    <row r="89" spans="1:26" s="5" customFormat="1" ht="63.75" customHeight="1">
      <c r="A89" s="4"/>
      <c r="B89" s="39" t="s">
        <v>594</v>
      </c>
      <c r="C89" s="41" t="s">
        <v>57</v>
      </c>
      <c r="D89" s="82" t="s">
        <v>590</v>
      </c>
      <c r="E89" s="188" t="s">
        <v>591</v>
      </c>
      <c r="F89" s="188" t="s">
        <v>595</v>
      </c>
      <c r="G89" s="64"/>
      <c r="H89" s="26" t="s">
        <v>41</v>
      </c>
      <c r="I89" s="67">
        <v>0</v>
      </c>
      <c r="J89" s="49">
        <v>470000000</v>
      </c>
      <c r="K89" s="29" t="s">
        <v>54</v>
      </c>
      <c r="L89" s="68" t="s">
        <v>109</v>
      </c>
      <c r="M89" s="69" t="s">
        <v>503</v>
      </c>
      <c r="N89" s="43" t="s">
        <v>26</v>
      </c>
      <c r="O89" s="70" t="s">
        <v>504</v>
      </c>
      <c r="P89" s="41" t="s">
        <v>42</v>
      </c>
      <c r="Q89" s="44" t="s">
        <v>85</v>
      </c>
      <c r="R89" s="41" t="s">
        <v>36</v>
      </c>
      <c r="S89" s="39">
        <v>12</v>
      </c>
      <c r="T89" s="185">
        <v>8142.779999999999</v>
      </c>
      <c r="U89" s="114">
        <v>0</v>
      </c>
      <c r="V89" s="186">
        <f t="shared" si="1"/>
        <v>0</v>
      </c>
      <c r="W89" s="39" t="s">
        <v>56</v>
      </c>
      <c r="X89" s="47" t="s">
        <v>55</v>
      </c>
      <c r="Y89" s="64">
        <v>8.22</v>
      </c>
      <c r="Z89" s="4"/>
    </row>
    <row r="90" spans="1:26" s="5" customFormat="1" ht="63.75" customHeight="1">
      <c r="A90" s="4"/>
      <c r="B90" s="39" t="s">
        <v>596</v>
      </c>
      <c r="C90" s="41" t="s">
        <v>57</v>
      </c>
      <c r="D90" s="82" t="s">
        <v>590</v>
      </c>
      <c r="E90" s="188" t="s">
        <v>591</v>
      </c>
      <c r="F90" s="188" t="s">
        <v>595</v>
      </c>
      <c r="G90" s="64"/>
      <c r="H90" s="26" t="s">
        <v>41</v>
      </c>
      <c r="I90" s="67">
        <v>0.3</v>
      </c>
      <c r="J90" s="49">
        <v>470000000</v>
      </c>
      <c r="K90" s="29" t="s">
        <v>54</v>
      </c>
      <c r="L90" s="68" t="s">
        <v>109</v>
      </c>
      <c r="M90" s="69" t="s">
        <v>503</v>
      </c>
      <c r="N90" s="43" t="s">
        <v>26</v>
      </c>
      <c r="O90" s="70" t="s">
        <v>504</v>
      </c>
      <c r="P90" s="41" t="s">
        <v>42</v>
      </c>
      <c r="Q90" s="44" t="s">
        <v>85</v>
      </c>
      <c r="R90" s="41" t="s">
        <v>36</v>
      </c>
      <c r="S90" s="39">
        <v>12</v>
      </c>
      <c r="T90" s="185">
        <v>8142.779999999999</v>
      </c>
      <c r="U90" s="208">
        <f>S90*T90</f>
        <v>97713.35999999999</v>
      </c>
      <c r="V90" s="46">
        <f t="shared" si="1"/>
        <v>109438.9632</v>
      </c>
      <c r="W90" s="39" t="s">
        <v>506</v>
      </c>
      <c r="X90" s="47" t="s">
        <v>55</v>
      </c>
      <c r="Y90" s="64"/>
      <c r="Z90" s="4"/>
    </row>
    <row r="91" spans="1:26" s="5" customFormat="1" ht="63.75" customHeight="1">
      <c r="A91" s="4"/>
      <c r="B91" s="39" t="s">
        <v>597</v>
      </c>
      <c r="C91" s="41" t="s">
        <v>57</v>
      </c>
      <c r="D91" s="189" t="s">
        <v>598</v>
      </c>
      <c r="E91" s="184" t="s">
        <v>599</v>
      </c>
      <c r="F91" s="187" t="s">
        <v>600</v>
      </c>
      <c r="G91" s="64"/>
      <c r="H91" s="26" t="s">
        <v>41</v>
      </c>
      <c r="I91" s="67">
        <v>0</v>
      </c>
      <c r="J91" s="49">
        <v>470000000</v>
      </c>
      <c r="K91" s="29" t="s">
        <v>54</v>
      </c>
      <c r="L91" s="68" t="s">
        <v>109</v>
      </c>
      <c r="M91" s="69" t="s">
        <v>503</v>
      </c>
      <c r="N91" s="43" t="s">
        <v>26</v>
      </c>
      <c r="O91" s="70" t="s">
        <v>504</v>
      </c>
      <c r="P91" s="41" t="s">
        <v>42</v>
      </c>
      <c r="Q91" s="44" t="s">
        <v>85</v>
      </c>
      <c r="R91" s="41" t="s">
        <v>36</v>
      </c>
      <c r="S91" s="39">
        <v>400</v>
      </c>
      <c r="T91" s="185">
        <v>6750.652920000001</v>
      </c>
      <c r="U91" s="114">
        <v>0</v>
      </c>
      <c r="V91" s="186">
        <f t="shared" si="1"/>
        <v>0</v>
      </c>
      <c r="W91" s="39" t="s">
        <v>56</v>
      </c>
      <c r="X91" s="47" t="s">
        <v>55</v>
      </c>
      <c r="Y91" s="64">
        <v>8.22</v>
      </c>
      <c r="Z91" s="4"/>
    </row>
    <row r="92" spans="1:26" s="5" customFormat="1" ht="63.75" customHeight="1">
      <c r="A92" s="4"/>
      <c r="B92" s="39" t="s">
        <v>601</v>
      </c>
      <c r="C92" s="41" t="s">
        <v>57</v>
      </c>
      <c r="D92" s="189" t="s">
        <v>598</v>
      </c>
      <c r="E92" s="184" t="s">
        <v>599</v>
      </c>
      <c r="F92" s="187" t="s">
        <v>600</v>
      </c>
      <c r="G92" s="64"/>
      <c r="H92" s="26" t="s">
        <v>41</v>
      </c>
      <c r="I92" s="67">
        <v>0.3</v>
      </c>
      <c r="J92" s="49">
        <v>470000000</v>
      </c>
      <c r="K92" s="29" t="s">
        <v>54</v>
      </c>
      <c r="L92" s="68" t="s">
        <v>109</v>
      </c>
      <c r="M92" s="69" t="s">
        <v>503</v>
      </c>
      <c r="N92" s="43" t="s">
        <v>26</v>
      </c>
      <c r="O92" s="70" t="s">
        <v>504</v>
      </c>
      <c r="P92" s="41" t="s">
        <v>42</v>
      </c>
      <c r="Q92" s="44" t="s">
        <v>85</v>
      </c>
      <c r="R92" s="41" t="s">
        <v>36</v>
      </c>
      <c r="S92" s="39">
        <v>400</v>
      </c>
      <c r="T92" s="185">
        <v>6750.652920000001</v>
      </c>
      <c r="U92" s="208">
        <f>S92*T92</f>
        <v>2700261.1680000005</v>
      </c>
      <c r="V92" s="46">
        <f t="shared" si="1"/>
        <v>3024292.5081600007</v>
      </c>
      <c r="W92" s="39" t="s">
        <v>506</v>
      </c>
      <c r="X92" s="47" t="s">
        <v>55</v>
      </c>
      <c r="Y92" s="64"/>
      <c r="Z92" s="4"/>
    </row>
    <row r="93" spans="1:26" s="5" customFormat="1" ht="63.75" customHeight="1">
      <c r="A93" s="4"/>
      <c r="B93" s="39" t="s">
        <v>602</v>
      </c>
      <c r="C93" s="41" t="s">
        <v>57</v>
      </c>
      <c r="D93" s="82" t="s">
        <v>603</v>
      </c>
      <c r="E93" s="184" t="s">
        <v>604</v>
      </c>
      <c r="F93" s="184" t="s">
        <v>605</v>
      </c>
      <c r="G93" s="64"/>
      <c r="H93" s="26" t="s">
        <v>41</v>
      </c>
      <c r="I93" s="67">
        <v>0</v>
      </c>
      <c r="J93" s="49">
        <v>470000000</v>
      </c>
      <c r="K93" s="29" t="s">
        <v>54</v>
      </c>
      <c r="L93" s="68" t="s">
        <v>109</v>
      </c>
      <c r="M93" s="69" t="s">
        <v>503</v>
      </c>
      <c r="N93" s="43" t="s">
        <v>26</v>
      </c>
      <c r="O93" s="70" t="s">
        <v>504</v>
      </c>
      <c r="P93" s="41" t="s">
        <v>42</v>
      </c>
      <c r="Q93" s="44" t="s">
        <v>606</v>
      </c>
      <c r="R93" s="41" t="s">
        <v>607</v>
      </c>
      <c r="S93" s="39">
        <v>500</v>
      </c>
      <c r="T93" s="185">
        <v>370</v>
      </c>
      <c r="U93" s="114">
        <v>0</v>
      </c>
      <c r="V93" s="186">
        <f t="shared" si="1"/>
        <v>0</v>
      </c>
      <c r="W93" s="39" t="s">
        <v>56</v>
      </c>
      <c r="X93" s="47" t="s">
        <v>55</v>
      </c>
      <c r="Y93" s="64">
        <v>8.22</v>
      </c>
      <c r="Z93" s="4"/>
    </row>
    <row r="94" spans="1:26" s="5" customFormat="1" ht="63.75" customHeight="1">
      <c r="A94" s="4"/>
      <c r="B94" s="39" t="s">
        <v>608</v>
      </c>
      <c r="C94" s="41" t="s">
        <v>57</v>
      </c>
      <c r="D94" s="82" t="s">
        <v>603</v>
      </c>
      <c r="E94" s="184" t="s">
        <v>604</v>
      </c>
      <c r="F94" s="184" t="s">
        <v>605</v>
      </c>
      <c r="G94" s="64"/>
      <c r="H94" s="26" t="s">
        <v>41</v>
      </c>
      <c r="I94" s="67">
        <v>0.3</v>
      </c>
      <c r="J94" s="49">
        <v>470000000</v>
      </c>
      <c r="K94" s="29" t="s">
        <v>54</v>
      </c>
      <c r="L94" s="68" t="s">
        <v>109</v>
      </c>
      <c r="M94" s="69" t="s">
        <v>503</v>
      </c>
      <c r="N94" s="43" t="s">
        <v>26</v>
      </c>
      <c r="O94" s="70" t="s">
        <v>504</v>
      </c>
      <c r="P94" s="41" t="s">
        <v>42</v>
      </c>
      <c r="Q94" s="44" t="s">
        <v>606</v>
      </c>
      <c r="R94" s="41" t="s">
        <v>607</v>
      </c>
      <c r="S94" s="39">
        <v>500</v>
      </c>
      <c r="T94" s="185">
        <v>370</v>
      </c>
      <c r="U94" s="208">
        <f>S94*T94</f>
        <v>185000</v>
      </c>
      <c r="V94" s="46">
        <f t="shared" si="1"/>
        <v>207200.00000000003</v>
      </c>
      <c r="W94" s="39" t="s">
        <v>506</v>
      </c>
      <c r="X94" s="47" t="s">
        <v>55</v>
      </c>
      <c r="Y94" s="64"/>
      <c r="Z94" s="4"/>
    </row>
    <row r="95" spans="1:26" s="5" customFormat="1" ht="63.75" customHeight="1">
      <c r="A95" s="4"/>
      <c r="B95" s="39" t="s">
        <v>609</v>
      </c>
      <c r="C95" s="41" t="s">
        <v>57</v>
      </c>
      <c r="D95" s="190" t="s">
        <v>610</v>
      </c>
      <c r="E95" s="184" t="s">
        <v>611</v>
      </c>
      <c r="F95" s="184" t="s">
        <v>612</v>
      </c>
      <c r="G95" s="64"/>
      <c r="H95" s="26" t="s">
        <v>41</v>
      </c>
      <c r="I95" s="67">
        <v>0</v>
      </c>
      <c r="J95" s="49">
        <v>470000000</v>
      </c>
      <c r="K95" s="29" t="s">
        <v>54</v>
      </c>
      <c r="L95" s="68" t="s">
        <v>109</v>
      </c>
      <c r="M95" s="69" t="s">
        <v>503</v>
      </c>
      <c r="N95" s="43" t="s">
        <v>26</v>
      </c>
      <c r="O95" s="70" t="s">
        <v>613</v>
      </c>
      <c r="P95" s="41" t="s">
        <v>42</v>
      </c>
      <c r="Q95" s="44" t="s">
        <v>614</v>
      </c>
      <c r="R95" s="50" t="s">
        <v>615</v>
      </c>
      <c r="S95" s="10">
        <v>25000</v>
      </c>
      <c r="T95" s="103">
        <v>508.67</v>
      </c>
      <c r="U95" s="114">
        <v>0</v>
      </c>
      <c r="V95" s="186">
        <f t="shared" si="1"/>
        <v>0</v>
      </c>
      <c r="W95" s="39" t="s">
        <v>56</v>
      </c>
      <c r="X95" s="47" t="s">
        <v>55</v>
      </c>
      <c r="Y95" s="64">
        <v>8.22</v>
      </c>
      <c r="Z95" s="4"/>
    </row>
    <row r="96" spans="1:26" s="5" customFormat="1" ht="63.75" customHeight="1">
      <c r="A96" s="4"/>
      <c r="B96" s="39" t="s">
        <v>616</v>
      </c>
      <c r="C96" s="41" t="s">
        <v>57</v>
      </c>
      <c r="D96" s="190" t="s">
        <v>610</v>
      </c>
      <c r="E96" s="184" t="s">
        <v>611</v>
      </c>
      <c r="F96" s="184" t="s">
        <v>612</v>
      </c>
      <c r="G96" s="64"/>
      <c r="H96" s="26" t="s">
        <v>41</v>
      </c>
      <c r="I96" s="67">
        <v>0.5</v>
      </c>
      <c r="J96" s="49">
        <v>470000000</v>
      </c>
      <c r="K96" s="29" t="s">
        <v>54</v>
      </c>
      <c r="L96" s="68" t="s">
        <v>109</v>
      </c>
      <c r="M96" s="69" t="s">
        <v>503</v>
      </c>
      <c r="N96" s="43" t="s">
        <v>26</v>
      </c>
      <c r="O96" s="70" t="s">
        <v>613</v>
      </c>
      <c r="P96" s="41" t="s">
        <v>42</v>
      </c>
      <c r="Q96" s="44" t="s">
        <v>614</v>
      </c>
      <c r="R96" s="50" t="s">
        <v>615</v>
      </c>
      <c r="S96" s="10">
        <v>25000</v>
      </c>
      <c r="T96" s="103">
        <v>508.67</v>
      </c>
      <c r="U96" s="208">
        <f>S96*T96</f>
        <v>12716750</v>
      </c>
      <c r="V96" s="46">
        <f t="shared" si="1"/>
        <v>14242760.000000002</v>
      </c>
      <c r="W96" s="39" t="s">
        <v>506</v>
      </c>
      <c r="X96" s="47" t="s">
        <v>55</v>
      </c>
      <c r="Y96" s="64"/>
      <c r="Z96" s="4"/>
    </row>
    <row r="97" spans="1:26" s="5" customFormat="1" ht="63.75" customHeight="1">
      <c r="A97" s="4"/>
      <c r="B97" s="39" t="s">
        <v>617</v>
      </c>
      <c r="C97" s="41" t="s">
        <v>57</v>
      </c>
      <c r="D97" s="190" t="s">
        <v>618</v>
      </c>
      <c r="E97" s="184" t="s">
        <v>611</v>
      </c>
      <c r="F97" s="184" t="s">
        <v>619</v>
      </c>
      <c r="G97" s="64"/>
      <c r="H97" s="26" t="s">
        <v>41</v>
      </c>
      <c r="I97" s="67">
        <v>0</v>
      </c>
      <c r="J97" s="49">
        <v>470000000</v>
      </c>
      <c r="K97" s="29" t="s">
        <v>54</v>
      </c>
      <c r="L97" s="68" t="s">
        <v>109</v>
      </c>
      <c r="M97" s="69" t="s">
        <v>503</v>
      </c>
      <c r="N97" s="43" t="s">
        <v>26</v>
      </c>
      <c r="O97" s="70" t="s">
        <v>613</v>
      </c>
      <c r="P97" s="41" t="s">
        <v>42</v>
      </c>
      <c r="Q97" s="44" t="s">
        <v>614</v>
      </c>
      <c r="R97" s="50" t="s">
        <v>615</v>
      </c>
      <c r="S97" s="10">
        <v>20000</v>
      </c>
      <c r="T97" s="103">
        <v>475.33</v>
      </c>
      <c r="U97" s="114">
        <v>0</v>
      </c>
      <c r="V97" s="186">
        <f t="shared" si="1"/>
        <v>0</v>
      </c>
      <c r="W97" s="39" t="s">
        <v>56</v>
      </c>
      <c r="X97" s="47" t="s">
        <v>55</v>
      </c>
      <c r="Y97" s="64">
        <v>8.22</v>
      </c>
      <c r="Z97" s="4"/>
    </row>
    <row r="98" spans="1:26" s="5" customFormat="1" ht="63.75" customHeight="1">
      <c r="A98" s="4"/>
      <c r="B98" s="39" t="s">
        <v>620</v>
      </c>
      <c r="C98" s="41" t="s">
        <v>57</v>
      </c>
      <c r="D98" s="190" t="s">
        <v>618</v>
      </c>
      <c r="E98" s="184" t="s">
        <v>611</v>
      </c>
      <c r="F98" s="184" t="s">
        <v>619</v>
      </c>
      <c r="G98" s="64"/>
      <c r="H98" s="26" t="s">
        <v>41</v>
      </c>
      <c r="I98" s="67">
        <v>0.5</v>
      </c>
      <c r="J98" s="49">
        <v>470000000</v>
      </c>
      <c r="K98" s="29" t="s">
        <v>54</v>
      </c>
      <c r="L98" s="68" t="s">
        <v>109</v>
      </c>
      <c r="M98" s="69" t="s">
        <v>503</v>
      </c>
      <c r="N98" s="43" t="s">
        <v>26</v>
      </c>
      <c r="O98" s="70" t="s">
        <v>613</v>
      </c>
      <c r="P98" s="41" t="s">
        <v>42</v>
      </c>
      <c r="Q98" s="44" t="s">
        <v>614</v>
      </c>
      <c r="R98" s="50" t="s">
        <v>615</v>
      </c>
      <c r="S98" s="10">
        <v>20000</v>
      </c>
      <c r="T98" s="103">
        <v>475.33</v>
      </c>
      <c r="U98" s="208">
        <f>S98*T98</f>
        <v>9506600</v>
      </c>
      <c r="V98" s="46">
        <f t="shared" si="1"/>
        <v>10647392.000000002</v>
      </c>
      <c r="W98" s="39" t="s">
        <v>506</v>
      </c>
      <c r="X98" s="47" t="s">
        <v>55</v>
      </c>
      <c r="Y98" s="64"/>
      <c r="Z98" s="4"/>
    </row>
    <row r="99" spans="1:26" s="5" customFormat="1" ht="63.75" customHeight="1">
      <c r="A99" s="4"/>
      <c r="B99" s="39" t="s">
        <v>621</v>
      </c>
      <c r="C99" s="41" t="s">
        <v>57</v>
      </c>
      <c r="D99" s="82" t="s">
        <v>622</v>
      </c>
      <c r="E99" s="184" t="s">
        <v>623</v>
      </c>
      <c r="F99" s="14" t="s">
        <v>624</v>
      </c>
      <c r="G99" s="64"/>
      <c r="H99" s="26" t="s">
        <v>41</v>
      </c>
      <c r="I99" s="67">
        <v>0</v>
      </c>
      <c r="J99" s="49">
        <v>470000000</v>
      </c>
      <c r="K99" s="29" t="s">
        <v>54</v>
      </c>
      <c r="L99" s="68" t="s">
        <v>109</v>
      </c>
      <c r="M99" s="69" t="s">
        <v>503</v>
      </c>
      <c r="N99" s="43" t="s">
        <v>26</v>
      </c>
      <c r="O99" s="70" t="s">
        <v>613</v>
      </c>
      <c r="P99" s="41" t="s">
        <v>42</v>
      </c>
      <c r="Q99" s="44" t="s">
        <v>100</v>
      </c>
      <c r="R99" s="41" t="s">
        <v>101</v>
      </c>
      <c r="S99" s="10">
        <v>0.1</v>
      </c>
      <c r="T99" s="103">
        <v>4440000</v>
      </c>
      <c r="U99" s="114">
        <v>0</v>
      </c>
      <c r="V99" s="186">
        <f t="shared" si="1"/>
        <v>0</v>
      </c>
      <c r="W99" s="39" t="s">
        <v>56</v>
      </c>
      <c r="X99" s="47" t="s">
        <v>55</v>
      </c>
      <c r="Y99" s="64">
        <v>8.22</v>
      </c>
      <c r="Z99" s="4"/>
    </row>
    <row r="100" spans="1:26" s="5" customFormat="1" ht="63.75" customHeight="1">
      <c r="A100" s="4"/>
      <c r="B100" s="39" t="s">
        <v>625</v>
      </c>
      <c r="C100" s="41" t="s">
        <v>57</v>
      </c>
      <c r="D100" s="82" t="s">
        <v>622</v>
      </c>
      <c r="E100" s="184" t="s">
        <v>623</v>
      </c>
      <c r="F100" s="14" t="s">
        <v>624</v>
      </c>
      <c r="G100" s="64"/>
      <c r="H100" s="26" t="s">
        <v>41</v>
      </c>
      <c r="I100" s="67">
        <v>0.5</v>
      </c>
      <c r="J100" s="49">
        <v>470000000</v>
      </c>
      <c r="K100" s="29" t="s">
        <v>54</v>
      </c>
      <c r="L100" s="68" t="s">
        <v>109</v>
      </c>
      <c r="M100" s="69" t="s">
        <v>503</v>
      </c>
      <c r="N100" s="43" t="s">
        <v>26</v>
      </c>
      <c r="O100" s="70" t="s">
        <v>613</v>
      </c>
      <c r="P100" s="41" t="s">
        <v>42</v>
      </c>
      <c r="Q100" s="44" t="s">
        <v>100</v>
      </c>
      <c r="R100" s="41" t="s">
        <v>101</v>
      </c>
      <c r="S100" s="10">
        <v>0.1</v>
      </c>
      <c r="T100" s="103">
        <v>4440000</v>
      </c>
      <c r="U100" s="208">
        <f>S100*T100</f>
        <v>444000</v>
      </c>
      <c r="V100" s="46">
        <f t="shared" si="1"/>
        <v>497280.00000000006</v>
      </c>
      <c r="W100" s="39" t="s">
        <v>506</v>
      </c>
      <c r="X100" s="47" t="s">
        <v>55</v>
      </c>
      <c r="Y100" s="64"/>
      <c r="Z100" s="4"/>
    </row>
    <row r="101" spans="1:26" s="5" customFormat="1" ht="63.75" customHeight="1">
      <c r="A101" s="4"/>
      <c r="B101" s="39" t="s">
        <v>766</v>
      </c>
      <c r="C101" s="41" t="s">
        <v>57</v>
      </c>
      <c r="D101" s="196" t="s">
        <v>767</v>
      </c>
      <c r="E101" s="188" t="s">
        <v>654</v>
      </c>
      <c r="F101" s="14" t="s">
        <v>768</v>
      </c>
      <c r="G101" s="64"/>
      <c r="H101" s="26" t="s">
        <v>41</v>
      </c>
      <c r="I101" s="197">
        <v>1</v>
      </c>
      <c r="J101" s="49">
        <v>470000000</v>
      </c>
      <c r="K101" s="29" t="s">
        <v>54</v>
      </c>
      <c r="L101" s="68" t="s">
        <v>109</v>
      </c>
      <c r="M101" s="3" t="s">
        <v>656</v>
      </c>
      <c r="N101" s="43" t="s">
        <v>26</v>
      </c>
      <c r="O101" s="70" t="s">
        <v>769</v>
      </c>
      <c r="P101" s="41" t="s">
        <v>42</v>
      </c>
      <c r="Q101" s="1">
        <v>112</v>
      </c>
      <c r="R101" s="198" t="s">
        <v>658</v>
      </c>
      <c r="S101" s="39">
        <v>1902638</v>
      </c>
      <c r="T101" s="39">
        <v>123.62</v>
      </c>
      <c r="U101" s="114">
        <v>0</v>
      </c>
      <c r="V101" s="186">
        <f t="shared" si="1"/>
        <v>0</v>
      </c>
      <c r="W101" s="39" t="s">
        <v>56</v>
      </c>
      <c r="X101" s="47" t="s">
        <v>55</v>
      </c>
      <c r="Y101" s="64">
        <v>11</v>
      </c>
      <c r="Z101" s="4"/>
    </row>
    <row r="102" spans="1:26" s="5" customFormat="1" ht="63.75" customHeight="1">
      <c r="A102" s="4"/>
      <c r="B102" s="39" t="s">
        <v>770</v>
      </c>
      <c r="C102" s="41" t="s">
        <v>57</v>
      </c>
      <c r="D102" s="196" t="s">
        <v>767</v>
      </c>
      <c r="E102" s="188" t="s">
        <v>654</v>
      </c>
      <c r="F102" s="14" t="s">
        <v>768</v>
      </c>
      <c r="G102" s="64"/>
      <c r="H102" s="26" t="s">
        <v>41</v>
      </c>
      <c r="I102" s="197">
        <v>1</v>
      </c>
      <c r="J102" s="49">
        <v>470000000</v>
      </c>
      <c r="K102" s="29" t="s">
        <v>54</v>
      </c>
      <c r="L102" s="68" t="s">
        <v>774</v>
      </c>
      <c r="M102" s="3" t="s">
        <v>656</v>
      </c>
      <c r="N102" s="43" t="s">
        <v>26</v>
      </c>
      <c r="O102" s="70" t="s">
        <v>769</v>
      </c>
      <c r="P102" s="41" t="s">
        <v>42</v>
      </c>
      <c r="Q102" s="1">
        <v>112</v>
      </c>
      <c r="R102" s="198" t="s">
        <v>658</v>
      </c>
      <c r="S102" s="39">
        <v>1902638</v>
      </c>
      <c r="T102" s="39">
        <v>123.62</v>
      </c>
      <c r="U102" s="115">
        <f>S102*T102</f>
        <v>235204109.56</v>
      </c>
      <c r="V102" s="46">
        <f t="shared" si="1"/>
        <v>263428602.70720002</v>
      </c>
      <c r="W102" s="39" t="s">
        <v>56</v>
      </c>
      <c r="X102" s="47" t="s">
        <v>55</v>
      </c>
      <c r="Y102" s="64"/>
      <c r="Z102" s="4"/>
    </row>
    <row r="103" spans="1:26" s="5" customFormat="1" ht="63.75" customHeight="1">
      <c r="A103" s="4"/>
      <c r="B103" s="39" t="s">
        <v>652</v>
      </c>
      <c r="C103" s="41" t="s">
        <v>57</v>
      </c>
      <c r="D103" s="196" t="s">
        <v>653</v>
      </c>
      <c r="E103" s="188" t="s">
        <v>654</v>
      </c>
      <c r="F103" s="14" t="s">
        <v>655</v>
      </c>
      <c r="G103" s="64"/>
      <c r="H103" s="26" t="s">
        <v>41</v>
      </c>
      <c r="I103" s="197">
        <v>1</v>
      </c>
      <c r="J103" s="49">
        <v>470000000</v>
      </c>
      <c r="K103" s="29" t="s">
        <v>54</v>
      </c>
      <c r="L103" s="68" t="s">
        <v>109</v>
      </c>
      <c r="M103" s="3" t="s">
        <v>656</v>
      </c>
      <c r="N103" s="43" t="s">
        <v>26</v>
      </c>
      <c r="O103" s="70" t="s">
        <v>657</v>
      </c>
      <c r="P103" s="41" t="s">
        <v>42</v>
      </c>
      <c r="Q103" s="1">
        <v>112</v>
      </c>
      <c r="R103" s="198" t="s">
        <v>658</v>
      </c>
      <c r="S103" s="39">
        <v>2500255</v>
      </c>
      <c r="T103" s="199">
        <v>113.87</v>
      </c>
      <c r="U103" s="114">
        <v>0</v>
      </c>
      <c r="V103" s="186">
        <f aca="true" t="shared" si="2" ref="V103:V112">U103*1.12</f>
        <v>0</v>
      </c>
      <c r="W103" s="39" t="s">
        <v>56</v>
      </c>
      <c r="X103" s="47" t="s">
        <v>55</v>
      </c>
      <c r="Y103" s="64" t="s">
        <v>771</v>
      </c>
      <c r="Z103" s="4"/>
    </row>
    <row r="104" spans="1:26" s="5" customFormat="1" ht="63.75" customHeight="1">
      <c r="A104" s="4"/>
      <c r="B104" s="39" t="s">
        <v>660</v>
      </c>
      <c r="C104" s="41" t="s">
        <v>57</v>
      </c>
      <c r="D104" s="196" t="s">
        <v>653</v>
      </c>
      <c r="E104" s="188" t="s">
        <v>654</v>
      </c>
      <c r="F104" s="14" t="s">
        <v>655</v>
      </c>
      <c r="G104" s="64"/>
      <c r="H104" s="26" t="s">
        <v>41</v>
      </c>
      <c r="I104" s="197">
        <v>1</v>
      </c>
      <c r="J104" s="49">
        <v>470000000</v>
      </c>
      <c r="K104" s="29" t="s">
        <v>54</v>
      </c>
      <c r="L104" s="68" t="s">
        <v>773</v>
      </c>
      <c r="M104" s="3" t="s">
        <v>656</v>
      </c>
      <c r="N104" s="43" t="s">
        <v>26</v>
      </c>
      <c r="O104" s="70" t="s">
        <v>657</v>
      </c>
      <c r="P104" s="41" t="s">
        <v>42</v>
      </c>
      <c r="Q104" s="1">
        <v>112</v>
      </c>
      <c r="R104" s="198" t="s">
        <v>658</v>
      </c>
      <c r="S104" s="39">
        <v>2500155</v>
      </c>
      <c r="T104" s="199">
        <v>113.868945325</v>
      </c>
      <c r="U104" s="115">
        <f>S104*T104</f>
        <v>284690012.99902534</v>
      </c>
      <c r="V104" s="46">
        <f t="shared" si="2"/>
        <v>318852814.5589084</v>
      </c>
      <c r="W104" s="39" t="s">
        <v>56</v>
      </c>
      <c r="X104" s="47" t="s">
        <v>55</v>
      </c>
      <c r="Y104" s="64"/>
      <c r="Z104" s="4"/>
    </row>
    <row r="105" spans="1:26" s="5" customFormat="1" ht="63.75" customHeight="1">
      <c r="A105" s="4"/>
      <c r="B105" s="39" t="s">
        <v>775</v>
      </c>
      <c r="C105" s="41" t="s">
        <v>57</v>
      </c>
      <c r="D105" s="196" t="s">
        <v>776</v>
      </c>
      <c r="E105" s="188" t="s">
        <v>663</v>
      </c>
      <c r="F105" s="14" t="s">
        <v>777</v>
      </c>
      <c r="G105" s="64"/>
      <c r="H105" s="26" t="s">
        <v>41</v>
      </c>
      <c r="I105" s="197">
        <v>1</v>
      </c>
      <c r="J105" s="49">
        <v>470000000</v>
      </c>
      <c r="K105" s="29" t="s">
        <v>54</v>
      </c>
      <c r="L105" s="68" t="s">
        <v>109</v>
      </c>
      <c r="M105" s="3" t="s">
        <v>656</v>
      </c>
      <c r="N105" s="43" t="s">
        <v>26</v>
      </c>
      <c r="O105" s="70" t="s">
        <v>665</v>
      </c>
      <c r="P105" s="41" t="s">
        <v>42</v>
      </c>
      <c r="Q105" s="1">
        <v>112</v>
      </c>
      <c r="R105" s="198" t="s">
        <v>658</v>
      </c>
      <c r="S105" s="39">
        <v>170986</v>
      </c>
      <c r="T105" s="199">
        <v>92.9237949305</v>
      </c>
      <c r="U105" s="114">
        <v>0</v>
      </c>
      <c r="V105" s="186">
        <f t="shared" si="2"/>
        <v>0</v>
      </c>
      <c r="W105" s="39" t="s">
        <v>56</v>
      </c>
      <c r="X105" s="47" t="s">
        <v>55</v>
      </c>
      <c r="Y105" s="64">
        <v>11</v>
      </c>
      <c r="Z105" s="4"/>
    </row>
    <row r="106" spans="1:26" s="5" customFormat="1" ht="63.75" customHeight="1">
      <c r="A106" s="4"/>
      <c r="B106" s="39" t="s">
        <v>778</v>
      </c>
      <c r="C106" s="41" t="s">
        <v>57</v>
      </c>
      <c r="D106" s="196" t="s">
        <v>776</v>
      </c>
      <c r="E106" s="188" t="s">
        <v>663</v>
      </c>
      <c r="F106" s="14" t="s">
        <v>777</v>
      </c>
      <c r="G106" s="64"/>
      <c r="H106" s="26" t="s">
        <v>41</v>
      </c>
      <c r="I106" s="197">
        <v>1</v>
      </c>
      <c r="J106" s="49">
        <v>470000000</v>
      </c>
      <c r="K106" s="29" t="s">
        <v>54</v>
      </c>
      <c r="L106" s="68" t="s">
        <v>772</v>
      </c>
      <c r="M106" s="3" t="s">
        <v>656</v>
      </c>
      <c r="N106" s="43" t="s">
        <v>26</v>
      </c>
      <c r="O106" s="70" t="s">
        <v>665</v>
      </c>
      <c r="P106" s="41" t="s">
        <v>42</v>
      </c>
      <c r="Q106" s="1">
        <v>112</v>
      </c>
      <c r="R106" s="198" t="s">
        <v>658</v>
      </c>
      <c r="S106" s="39">
        <v>170986</v>
      </c>
      <c r="T106" s="199">
        <v>92.9237949305</v>
      </c>
      <c r="U106" s="115">
        <f>S106*T106</f>
        <v>15888667.999986472</v>
      </c>
      <c r="V106" s="46">
        <f t="shared" si="2"/>
        <v>17795308.15998485</v>
      </c>
      <c r="W106" s="39" t="s">
        <v>56</v>
      </c>
      <c r="X106" s="47" t="s">
        <v>55</v>
      </c>
      <c r="Y106" s="64"/>
      <c r="Z106" s="4"/>
    </row>
    <row r="107" spans="1:26" s="5" customFormat="1" ht="63.75" customHeight="1">
      <c r="A107" s="4"/>
      <c r="B107" s="39" t="s">
        <v>779</v>
      </c>
      <c r="C107" s="41" t="s">
        <v>57</v>
      </c>
      <c r="D107" s="196" t="s">
        <v>776</v>
      </c>
      <c r="E107" s="188" t="s">
        <v>663</v>
      </c>
      <c r="F107" s="14" t="s">
        <v>780</v>
      </c>
      <c r="G107" s="64"/>
      <c r="H107" s="26" t="s">
        <v>41</v>
      </c>
      <c r="I107" s="197">
        <v>1</v>
      </c>
      <c r="J107" s="49">
        <v>470000000</v>
      </c>
      <c r="K107" s="29" t="s">
        <v>54</v>
      </c>
      <c r="L107" s="68" t="s">
        <v>109</v>
      </c>
      <c r="M107" s="3" t="s">
        <v>656</v>
      </c>
      <c r="N107" s="43" t="s">
        <v>26</v>
      </c>
      <c r="O107" s="70" t="s">
        <v>665</v>
      </c>
      <c r="P107" s="41" t="s">
        <v>42</v>
      </c>
      <c r="Q107" s="1">
        <v>112</v>
      </c>
      <c r="R107" s="198" t="s">
        <v>658</v>
      </c>
      <c r="S107" s="39">
        <v>150000</v>
      </c>
      <c r="T107" s="39">
        <v>81.25</v>
      </c>
      <c r="U107" s="114">
        <v>0</v>
      </c>
      <c r="V107" s="186">
        <f t="shared" si="2"/>
        <v>0</v>
      </c>
      <c r="W107" s="39" t="s">
        <v>56</v>
      </c>
      <c r="X107" s="47" t="s">
        <v>55</v>
      </c>
      <c r="Y107" s="64">
        <v>11</v>
      </c>
      <c r="Z107" s="4"/>
    </row>
    <row r="108" spans="1:26" s="5" customFormat="1" ht="63.75" customHeight="1">
      <c r="A108" s="4"/>
      <c r="B108" s="39" t="s">
        <v>781</v>
      </c>
      <c r="C108" s="41" t="s">
        <v>57</v>
      </c>
      <c r="D108" s="196" t="s">
        <v>776</v>
      </c>
      <c r="E108" s="188" t="s">
        <v>663</v>
      </c>
      <c r="F108" s="14" t="s">
        <v>780</v>
      </c>
      <c r="G108" s="64"/>
      <c r="H108" s="26" t="s">
        <v>41</v>
      </c>
      <c r="I108" s="197">
        <v>1</v>
      </c>
      <c r="J108" s="49">
        <v>470000000</v>
      </c>
      <c r="K108" s="29" t="s">
        <v>54</v>
      </c>
      <c r="L108" s="68" t="s">
        <v>772</v>
      </c>
      <c r="M108" s="3" t="s">
        <v>656</v>
      </c>
      <c r="N108" s="43" t="s">
        <v>26</v>
      </c>
      <c r="O108" s="70" t="s">
        <v>665</v>
      </c>
      <c r="P108" s="41" t="s">
        <v>42</v>
      </c>
      <c r="Q108" s="1">
        <v>112</v>
      </c>
      <c r="R108" s="198" t="s">
        <v>658</v>
      </c>
      <c r="S108" s="39">
        <v>150000</v>
      </c>
      <c r="T108" s="39">
        <v>81.25</v>
      </c>
      <c r="U108" s="115">
        <f>S108*T108</f>
        <v>12187500</v>
      </c>
      <c r="V108" s="46">
        <f t="shared" si="2"/>
        <v>13650000.000000002</v>
      </c>
      <c r="W108" s="39" t="s">
        <v>56</v>
      </c>
      <c r="X108" s="47" t="s">
        <v>55</v>
      </c>
      <c r="Y108" s="64"/>
      <c r="Z108" s="4"/>
    </row>
    <row r="109" spans="1:26" s="5" customFormat="1" ht="63.75" customHeight="1">
      <c r="A109" s="4"/>
      <c r="B109" s="39" t="s">
        <v>661</v>
      </c>
      <c r="C109" s="41" t="s">
        <v>57</v>
      </c>
      <c r="D109" s="196" t="s">
        <v>662</v>
      </c>
      <c r="E109" s="188" t="s">
        <v>663</v>
      </c>
      <c r="F109" s="14" t="s">
        <v>664</v>
      </c>
      <c r="G109" s="64"/>
      <c r="H109" s="26" t="s">
        <v>41</v>
      </c>
      <c r="I109" s="197">
        <v>1</v>
      </c>
      <c r="J109" s="49">
        <v>470000000</v>
      </c>
      <c r="K109" s="29" t="s">
        <v>54</v>
      </c>
      <c r="L109" s="68" t="s">
        <v>109</v>
      </c>
      <c r="M109" s="3" t="s">
        <v>656</v>
      </c>
      <c r="N109" s="43" t="s">
        <v>26</v>
      </c>
      <c r="O109" s="70" t="s">
        <v>665</v>
      </c>
      <c r="P109" s="41" t="s">
        <v>42</v>
      </c>
      <c r="Q109" s="1">
        <v>112</v>
      </c>
      <c r="R109" s="198" t="s">
        <v>658</v>
      </c>
      <c r="S109" s="39">
        <v>14580</v>
      </c>
      <c r="T109" s="39">
        <v>102.53</v>
      </c>
      <c r="U109" s="114">
        <v>0</v>
      </c>
      <c r="V109" s="186">
        <f t="shared" si="2"/>
        <v>0</v>
      </c>
      <c r="W109" s="39" t="s">
        <v>56</v>
      </c>
      <c r="X109" s="47" t="s">
        <v>55</v>
      </c>
      <c r="Y109" s="64" t="s">
        <v>782</v>
      </c>
      <c r="Z109" s="4"/>
    </row>
    <row r="110" spans="1:26" s="5" customFormat="1" ht="63.75" customHeight="1">
      <c r="A110" s="4"/>
      <c r="B110" s="39" t="s">
        <v>667</v>
      </c>
      <c r="C110" s="41" t="s">
        <v>57</v>
      </c>
      <c r="D110" s="196" t="s">
        <v>662</v>
      </c>
      <c r="E110" s="188" t="s">
        <v>663</v>
      </c>
      <c r="F110" s="14" t="s">
        <v>664</v>
      </c>
      <c r="G110" s="64"/>
      <c r="H110" s="26" t="s">
        <v>41</v>
      </c>
      <c r="I110" s="197">
        <v>1</v>
      </c>
      <c r="J110" s="49">
        <v>470000000</v>
      </c>
      <c r="K110" s="29" t="s">
        <v>54</v>
      </c>
      <c r="L110" s="68" t="s">
        <v>772</v>
      </c>
      <c r="M110" s="3" t="s">
        <v>656</v>
      </c>
      <c r="N110" s="43" t="s">
        <v>26</v>
      </c>
      <c r="O110" s="70" t="s">
        <v>665</v>
      </c>
      <c r="P110" s="41" t="s">
        <v>42</v>
      </c>
      <c r="Q110" s="1">
        <v>112</v>
      </c>
      <c r="R110" s="198" t="s">
        <v>658</v>
      </c>
      <c r="S110" s="39">
        <v>149494</v>
      </c>
      <c r="T110" s="199">
        <v>100</v>
      </c>
      <c r="U110" s="115">
        <f>S110*T110</f>
        <v>14949400</v>
      </c>
      <c r="V110" s="46">
        <f t="shared" si="2"/>
        <v>16743328.000000002</v>
      </c>
      <c r="W110" s="39" t="s">
        <v>56</v>
      </c>
      <c r="X110" s="47" t="s">
        <v>55</v>
      </c>
      <c r="Y110" s="64"/>
      <c r="Z110" s="4"/>
    </row>
    <row r="111" spans="1:26" s="5" customFormat="1" ht="63.75" customHeight="1">
      <c r="A111" s="4"/>
      <c r="B111" s="39" t="s">
        <v>783</v>
      </c>
      <c r="C111" s="41" t="s">
        <v>57</v>
      </c>
      <c r="D111" s="196" t="s">
        <v>784</v>
      </c>
      <c r="E111" s="213" t="s">
        <v>663</v>
      </c>
      <c r="F111" s="41" t="s">
        <v>785</v>
      </c>
      <c r="G111" s="64"/>
      <c r="H111" s="26" t="s">
        <v>41</v>
      </c>
      <c r="I111" s="197">
        <v>1</v>
      </c>
      <c r="J111" s="49">
        <v>470000000</v>
      </c>
      <c r="K111" s="29" t="s">
        <v>54</v>
      </c>
      <c r="L111" s="68" t="s">
        <v>109</v>
      </c>
      <c r="M111" s="3" t="s">
        <v>656</v>
      </c>
      <c r="N111" s="43" t="s">
        <v>26</v>
      </c>
      <c r="O111" s="70" t="s">
        <v>665</v>
      </c>
      <c r="P111" s="41" t="s">
        <v>42</v>
      </c>
      <c r="Q111" s="1">
        <v>112</v>
      </c>
      <c r="R111" s="198" t="s">
        <v>658</v>
      </c>
      <c r="S111" s="39">
        <v>12410</v>
      </c>
      <c r="T111" s="199">
        <v>129.411764705</v>
      </c>
      <c r="U111" s="114">
        <v>0</v>
      </c>
      <c r="V111" s="186">
        <f t="shared" si="2"/>
        <v>0</v>
      </c>
      <c r="W111" s="39" t="s">
        <v>56</v>
      </c>
      <c r="X111" s="47" t="s">
        <v>55</v>
      </c>
      <c r="Y111" s="64">
        <v>11</v>
      </c>
      <c r="Z111" s="4"/>
    </row>
    <row r="112" spans="1:26" s="5" customFormat="1" ht="63.75" customHeight="1">
      <c r="A112" s="4"/>
      <c r="B112" s="39" t="s">
        <v>786</v>
      </c>
      <c r="C112" s="41" t="s">
        <v>57</v>
      </c>
      <c r="D112" s="196" t="s">
        <v>784</v>
      </c>
      <c r="E112" s="213" t="s">
        <v>663</v>
      </c>
      <c r="F112" s="41" t="s">
        <v>785</v>
      </c>
      <c r="G112" s="64"/>
      <c r="H112" s="26" t="s">
        <v>41</v>
      </c>
      <c r="I112" s="197">
        <v>1</v>
      </c>
      <c r="J112" s="49">
        <v>470000000</v>
      </c>
      <c r="K112" s="29" t="s">
        <v>54</v>
      </c>
      <c r="L112" s="68" t="s">
        <v>772</v>
      </c>
      <c r="M112" s="3" t="s">
        <v>656</v>
      </c>
      <c r="N112" s="43" t="s">
        <v>26</v>
      </c>
      <c r="O112" s="70" t="s">
        <v>665</v>
      </c>
      <c r="P112" s="41" t="s">
        <v>42</v>
      </c>
      <c r="Q112" s="1">
        <v>112</v>
      </c>
      <c r="R112" s="198" t="s">
        <v>658</v>
      </c>
      <c r="S112" s="39">
        <v>12410</v>
      </c>
      <c r="T112" s="199">
        <v>129.411764705</v>
      </c>
      <c r="U112" s="115">
        <f>S112*T112</f>
        <v>1605999.99998905</v>
      </c>
      <c r="V112" s="46">
        <f t="shared" si="2"/>
        <v>1798719.999987736</v>
      </c>
      <c r="W112" s="39" t="s">
        <v>56</v>
      </c>
      <c r="X112" s="47" t="s">
        <v>55</v>
      </c>
      <c r="Y112" s="64"/>
      <c r="Z112" s="4"/>
    </row>
    <row r="113" spans="1:26" s="5" customFormat="1" ht="63.75" customHeight="1">
      <c r="A113" s="4"/>
      <c r="B113" s="39" t="s">
        <v>668</v>
      </c>
      <c r="C113" s="41" t="s">
        <v>57</v>
      </c>
      <c r="D113" s="196" t="s">
        <v>669</v>
      </c>
      <c r="E113" s="78" t="s">
        <v>670</v>
      </c>
      <c r="F113" s="200" t="s">
        <v>671</v>
      </c>
      <c r="G113" s="64"/>
      <c r="H113" s="26" t="s">
        <v>41</v>
      </c>
      <c r="I113" s="67">
        <v>0</v>
      </c>
      <c r="J113" s="49">
        <v>470000000</v>
      </c>
      <c r="K113" s="29" t="s">
        <v>54</v>
      </c>
      <c r="L113" s="68" t="s">
        <v>109</v>
      </c>
      <c r="M113" s="69" t="s">
        <v>110</v>
      </c>
      <c r="N113" s="43" t="s">
        <v>26</v>
      </c>
      <c r="O113" s="70" t="s">
        <v>111</v>
      </c>
      <c r="P113" s="41" t="s">
        <v>42</v>
      </c>
      <c r="Q113" s="44" t="s">
        <v>100</v>
      </c>
      <c r="R113" s="41" t="s">
        <v>101</v>
      </c>
      <c r="S113" s="39">
        <v>8</v>
      </c>
      <c r="T113" s="39">
        <v>256426.87</v>
      </c>
      <c r="U113" s="114">
        <v>0</v>
      </c>
      <c r="V113" s="186">
        <f aca="true" t="shared" si="3" ref="V113:V150">U113*1.12</f>
        <v>0</v>
      </c>
      <c r="W113" s="39" t="s">
        <v>56</v>
      </c>
      <c r="X113" s="47" t="s">
        <v>55</v>
      </c>
      <c r="Y113" s="64" t="s">
        <v>659</v>
      </c>
      <c r="Z113" s="4"/>
    </row>
    <row r="114" spans="1:26" s="5" customFormat="1" ht="63.75" customHeight="1">
      <c r="A114" s="4"/>
      <c r="B114" s="39" t="s">
        <v>672</v>
      </c>
      <c r="C114" s="41" t="s">
        <v>57</v>
      </c>
      <c r="D114" s="196" t="s">
        <v>669</v>
      </c>
      <c r="E114" s="78" t="s">
        <v>670</v>
      </c>
      <c r="F114" s="200" t="s">
        <v>671</v>
      </c>
      <c r="G114" s="64"/>
      <c r="H114" s="26" t="s">
        <v>41</v>
      </c>
      <c r="I114" s="67">
        <v>0</v>
      </c>
      <c r="J114" s="49">
        <v>470000000</v>
      </c>
      <c r="K114" s="29" t="s">
        <v>54</v>
      </c>
      <c r="L114" s="68" t="s">
        <v>109</v>
      </c>
      <c r="M114" s="69" t="s">
        <v>110</v>
      </c>
      <c r="N114" s="43" t="s">
        <v>26</v>
      </c>
      <c r="O114" s="70" t="s">
        <v>111</v>
      </c>
      <c r="P114" s="41" t="s">
        <v>42</v>
      </c>
      <c r="Q114" s="44" t="s">
        <v>100</v>
      </c>
      <c r="R114" s="41" t="s">
        <v>101</v>
      </c>
      <c r="S114" s="39">
        <v>2.4</v>
      </c>
      <c r="T114" s="39">
        <v>256426.87</v>
      </c>
      <c r="U114" s="115">
        <f>S114*T114</f>
        <v>615424.488</v>
      </c>
      <c r="V114" s="46">
        <f t="shared" si="3"/>
        <v>689275.42656</v>
      </c>
      <c r="W114" s="39" t="s">
        <v>56</v>
      </c>
      <c r="X114" s="47" t="s">
        <v>55</v>
      </c>
      <c r="Y114" s="64"/>
      <c r="Z114" s="4"/>
    </row>
    <row r="115" spans="1:26" s="5" customFormat="1" ht="63.75" customHeight="1">
      <c r="A115" s="4"/>
      <c r="B115" s="39" t="s">
        <v>673</v>
      </c>
      <c r="C115" s="41" t="s">
        <v>57</v>
      </c>
      <c r="D115" s="196" t="s">
        <v>674</v>
      </c>
      <c r="E115" s="78" t="s">
        <v>670</v>
      </c>
      <c r="F115" s="200" t="s">
        <v>675</v>
      </c>
      <c r="G115" s="64"/>
      <c r="H115" s="26" t="s">
        <v>41</v>
      </c>
      <c r="I115" s="67">
        <v>0</v>
      </c>
      <c r="J115" s="49">
        <v>470000000</v>
      </c>
      <c r="K115" s="29" t="s">
        <v>54</v>
      </c>
      <c r="L115" s="68" t="s">
        <v>109</v>
      </c>
      <c r="M115" s="69" t="s">
        <v>110</v>
      </c>
      <c r="N115" s="43" t="s">
        <v>26</v>
      </c>
      <c r="O115" s="70" t="s">
        <v>111</v>
      </c>
      <c r="P115" s="41" t="s">
        <v>42</v>
      </c>
      <c r="Q115" s="1">
        <v>112</v>
      </c>
      <c r="R115" s="198" t="s">
        <v>658</v>
      </c>
      <c r="S115" s="39">
        <v>10000</v>
      </c>
      <c r="T115" s="39">
        <v>713</v>
      </c>
      <c r="U115" s="114">
        <v>0</v>
      </c>
      <c r="V115" s="186">
        <f t="shared" si="3"/>
        <v>0</v>
      </c>
      <c r="W115" s="39" t="s">
        <v>56</v>
      </c>
      <c r="X115" s="47" t="s">
        <v>55</v>
      </c>
      <c r="Y115" s="64" t="s">
        <v>659</v>
      </c>
      <c r="Z115" s="4"/>
    </row>
    <row r="116" spans="1:26" s="5" customFormat="1" ht="63.75" customHeight="1">
      <c r="A116" s="4"/>
      <c r="B116" s="39" t="s">
        <v>676</v>
      </c>
      <c r="C116" s="41" t="s">
        <v>57</v>
      </c>
      <c r="D116" s="196" t="s">
        <v>674</v>
      </c>
      <c r="E116" s="78" t="s">
        <v>670</v>
      </c>
      <c r="F116" s="200" t="s">
        <v>675</v>
      </c>
      <c r="G116" s="64"/>
      <c r="H116" s="26" t="s">
        <v>41</v>
      </c>
      <c r="I116" s="67">
        <v>0</v>
      </c>
      <c r="J116" s="49">
        <v>470000000</v>
      </c>
      <c r="K116" s="29" t="s">
        <v>54</v>
      </c>
      <c r="L116" s="68" t="s">
        <v>109</v>
      </c>
      <c r="M116" s="69" t="s">
        <v>110</v>
      </c>
      <c r="N116" s="43" t="s">
        <v>26</v>
      </c>
      <c r="O116" s="70" t="s">
        <v>111</v>
      </c>
      <c r="P116" s="41" t="s">
        <v>42</v>
      </c>
      <c r="Q116" s="1">
        <v>112</v>
      </c>
      <c r="R116" s="198" t="s">
        <v>658</v>
      </c>
      <c r="S116" s="39">
        <v>8000</v>
      </c>
      <c r="T116" s="39">
        <v>713</v>
      </c>
      <c r="U116" s="115">
        <f>S116*T116</f>
        <v>5704000</v>
      </c>
      <c r="V116" s="46">
        <f t="shared" si="3"/>
        <v>6388480.000000001</v>
      </c>
      <c r="W116" s="39" t="s">
        <v>56</v>
      </c>
      <c r="X116" s="47" t="s">
        <v>55</v>
      </c>
      <c r="Y116" s="64"/>
      <c r="Z116" s="4"/>
    </row>
    <row r="117" spans="1:26" s="5" customFormat="1" ht="63.75" customHeight="1">
      <c r="A117" s="4"/>
      <c r="B117" s="39" t="s">
        <v>677</v>
      </c>
      <c r="C117" s="41" t="s">
        <v>57</v>
      </c>
      <c r="D117" s="196" t="s">
        <v>678</v>
      </c>
      <c r="E117" s="78" t="s">
        <v>679</v>
      </c>
      <c r="F117" s="200" t="s">
        <v>680</v>
      </c>
      <c r="G117" s="64"/>
      <c r="H117" s="26" t="s">
        <v>41</v>
      </c>
      <c r="I117" s="67">
        <v>0</v>
      </c>
      <c r="J117" s="49">
        <v>470000000</v>
      </c>
      <c r="K117" s="29" t="s">
        <v>54</v>
      </c>
      <c r="L117" s="68" t="s">
        <v>109</v>
      </c>
      <c r="M117" s="69" t="s">
        <v>110</v>
      </c>
      <c r="N117" s="43" t="s">
        <v>26</v>
      </c>
      <c r="O117" s="70" t="s">
        <v>111</v>
      </c>
      <c r="P117" s="41" t="s">
        <v>42</v>
      </c>
      <c r="Q117" s="44" t="s">
        <v>100</v>
      </c>
      <c r="R117" s="41" t="s">
        <v>101</v>
      </c>
      <c r="S117" s="39">
        <v>6.4</v>
      </c>
      <c r="T117" s="39">
        <v>311661.97</v>
      </c>
      <c r="U117" s="114">
        <v>0</v>
      </c>
      <c r="V117" s="186">
        <f t="shared" si="3"/>
        <v>0</v>
      </c>
      <c r="W117" s="39" t="s">
        <v>56</v>
      </c>
      <c r="X117" s="47" t="s">
        <v>55</v>
      </c>
      <c r="Y117" s="64" t="s">
        <v>659</v>
      </c>
      <c r="Z117" s="4"/>
    </row>
    <row r="118" spans="1:26" s="5" customFormat="1" ht="63.75" customHeight="1">
      <c r="A118" s="4"/>
      <c r="B118" s="39" t="s">
        <v>681</v>
      </c>
      <c r="C118" s="41" t="s">
        <v>57</v>
      </c>
      <c r="D118" s="196" t="s">
        <v>678</v>
      </c>
      <c r="E118" s="78" t="s">
        <v>679</v>
      </c>
      <c r="F118" s="200" t="s">
        <v>680</v>
      </c>
      <c r="G118" s="64"/>
      <c r="H118" s="26" t="s">
        <v>41</v>
      </c>
      <c r="I118" s="67">
        <v>0</v>
      </c>
      <c r="J118" s="49">
        <v>470000000</v>
      </c>
      <c r="K118" s="29" t="s">
        <v>54</v>
      </c>
      <c r="L118" s="68" t="s">
        <v>109</v>
      </c>
      <c r="M118" s="69" t="s">
        <v>110</v>
      </c>
      <c r="N118" s="43" t="s">
        <v>26</v>
      </c>
      <c r="O118" s="70" t="s">
        <v>111</v>
      </c>
      <c r="P118" s="41" t="s">
        <v>42</v>
      </c>
      <c r="Q118" s="44" t="s">
        <v>100</v>
      </c>
      <c r="R118" s="41" t="s">
        <v>101</v>
      </c>
      <c r="S118" s="199">
        <v>6.42663203341</v>
      </c>
      <c r="T118" s="39">
        <v>311661.97</v>
      </c>
      <c r="U118" s="115">
        <f>S118*T118</f>
        <v>2002936.7999976662</v>
      </c>
      <c r="V118" s="46">
        <f t="shared" si="3"/>
        <v>2243289.2159973863</v>
      </c>
      <c r="W118" s="39" t="s">
        <v>56</v>
      </c>
      <c r="X118" s="47" t="s">
        <v>55</v>
      </c>
      <c r="Y118" s="64"/>
      <c r="Z118" s="4"/>
    </row>
    <row r="119" spans="1:26" s="5" customFormat="1" ht="63.75" customHeight="1">
      <c r="A119" s="4"/>
      <c r="B119" s="39" t="s">
        <v>682</v>
      </c>
      <c r="C119" s="41" t="s">
        <v>57</v>
      </c>
      <c r="D119" s="196" t="s">
        <v>683</v>
      </c>
      <c r="E119" s="78" t="s">
        <v>679</v>
      </c>
      <c r="F119" s="74" t="s">
        <v>684</v>
      </c>
      <c r="G119" s="64"/>
      <c r="H119" s="26" t="s">
        <v>41</v>
      </c>
      <c r="I119" s="67">
        <v>0</v>
      </c>
      <c r="J119" s="49">
        <v>470000000</v>
      </c>
      <c r="K119" s="29" t="s">
        <v>54</v>
      </c>
      <c r="L119" s="68" t="s">
        <v>109</v>
      </c>
      <c r="M119" s="69" t="s">
        <v>110</v>
      </c>
      <c r="N119" s="43" t="s">
        <v>26</v>
      </c>
      <c r="O119" s="70" t="s">
        <v>111</v>
      </c>
      <c r="P119" s="41" t="s">
        <v>42</v>
      </c>
      <c r="Q119" s="1">
        <v>112</v>
      </c>
      <c r="R119" s="198" t="s">
        <v>658</v>
      </c>
      <c r="S119" s="39">
        <v>2000</v>
      </c>
      <c r="T119" s="39">
        <v>500</v>
      </c>
      <c r="U119" s="114">
        <v>0</v>
      </c>
      <c r="V119" s="186">
        <f t="shared" si="3"/>
        <v>0</v>
      </c>
      <c r="W119" s="39" t="s">
        <v>56</v>
      </c>
      <c r="X119" s="47" t="s">
        <v>55</v>
      </c>
      <c r="Y119" s="64" t="s">
        <v>659</v>
      </c>
      <c r="Z119" s="4"/>
    </row>
    <row r="120" spans="1:26" s="5" customFormat="1" ht="63.75" customHeight="1">
      <c r="A120" s="4"/>
      <c r="B120" s="39" t="s">
        <v>685</v>
      </c>
      <c r="C120" s="41" t="s">
        <v>57</v>
      </c>
      <c r="D120" s="196" t="s">
        <v>683</v>
      </c>
      <c r="E120" s="78" t="s">
        <v>679</v>
      </c>
      <c r="F120" s="74" t="s">
        <v>684</v>
      </c>
      <c r="G120" s="64"/>
      <c r="H120" s="26" t="s">
        <v>41</v>
      </c>
      <c r="I120" s="67">
        <v>0</v>
      </c>
      <c r="J120" s="49">
        <v>470000000</v>
      </c>
      <c r="K120" s="29" t="s">
        <v>54</v>
      </c>
      <c r="L120" s="68" t="s">
        <v>109</v>
      </c>
      <c r="M120" s="69" t="s">
        <v>110</v>
      </c>
      <c r="N120" s="43" t="s">
        <v>26</v>
      </c>
      <c r="O120" s="70" t="s">
        <v>111</v>
      </c>
      <c r="P120" s="41" t="s">
        <v>42</v>
      </c>
      <c r="Q120" s="1">
        <v>112</v>
      </c>
      <c r="R120" s="198" t="s">
        <v>658</v>
      </c>
      <c r="S120" s="39">
        <v>3000</v>
      </c>
      <c r="T120" s="39">
        <v>500</v>
      </c>
      <c r="U120" s="115">
        <f>S120*T120</f>
        <v>1500000</v>
      </c>
      <c r="V120" s="46">
        <f t="shared" si="3"/>
        <v>1680000.0000000002</v>
      </c>
      <c r="W120" s="39" t="s">
        <v>56</v>
      </c>
      <c r="X120" s="47" t="s">
        <v>55</v>
      </c>
      <c r="Y120" s="64"/>
      <c r="Z120" s="4"/>
    </row>
    <row r="121" spans="1:26" s="5" customFormat="1" ht="63.75" customHeight="1">
      <c r="A121" s="4"/>
      <c r="B121" s="39" t="s">
        <v>686</v>
      </c>
      <c r="C121" s="41" t="s">
        <v>57</v>
      </c>
      <c r="D121" s="196" t="s">
        <v>687</v>
      </c>
      <c r="E121" s="78" t="s">
        <v>688</v>
      </c>
      <c r="F121" s="74" t="s">
        <v>689</v>
      </c>
      <c r="G121" s="64"/>
      <c r="H121" s="26" t="s">
        <v>41</v>
      </c>
      <c r="I121" s="67">
        <v>0</v>
      </c>
      <c r="J121" s="49">
        <v>470000000</v>
      </c>
      <c r="K121" s="29" t="s">
        <v>54</v>
      </c>
      <c r="L121" s="68" t="s">
        <v>109</v>
      </c>
      <c r="M121" s="69" t="s">
        <v>110</v>
      </c>
      <c r="N121" s="43" t="s">
        <v>26</v>
      </c>
      <c r="O121" s="70" t="s">
        <v>111</v>
      </c>
      <c r="P121" s="41" t="s">
        <v>42</v>
      </c>
      <c r="Q121" s="44" t="s">
        <v>100</v>
      </c>
      <c r="R121" s="41" t="s">
        <v>101</v>
      </c>
      <c r="S121" s="39">
        <v>10.4</v>
      </c>
      <c r="T121" s="39">
        <v>398000</v>
      </c>
      <c r="U121" s="114">
        <v>0</v>
      </c>
      <c r="V121" s="186">
        <f t="shared" si="3"/>
        <v>0</v>
      </c>
      <c r="W121" s="39" t="s">
        <v>56</v>
      </c>
      <c r="X121" s="47" t="s">
        <v>55</v>
      </c>
      <c r="Y121" s="64" t="s">
        <v>659</v>
      </c>
      <c r="Z121" s="4"/>
    </row>
    <row r="122" spans="1:26" s="5" customFormat="1" ht="63.75" customHeight="1">
      <c r="A122" s="4"/>
      <c r="B122" s="39" t="s">
        <v>690</v>
      </c>
      <c r="C122" s="41" t="s">
        <v>57</v>
      </c>
      <c r="D122" s="196" t="s">
        <v>687</v>
      </c>
      <c r="E122" s="78" t="s">
        <v>688</v>
      </c>
      <c r="F122" s="74" t="s">
        <v>689</v>
      </c>
      <c r="G122" s="64"/>
      <c r="H122" s="26" t="s">
        <v>41</v>
      </c>
      <c r="I122" s="67">
        <v>0</v>
      </c>
      <c r="J122" s="49">
        <v>470000000</v>
      </c>
      <c r="K122" s="29" t="s">
        <v>54</v>
      </c>
      <c r="L122" s="68" t="s">
        <v>109</v>
      </c>
      <c r="M122" s="69" t="s">
        <v>110</v>
      </c>
      <c r="N122" s="43" t="s">
        <v>26</v>
      </c>
      <c r="O122" s="70" t="s">
        <v>111</v>
      </c>
      <c r="P122" s="41" t="s">
        <v>42</v>
      </c>
      <c r="Q122" s="44" t="s">
        <v>100</v>
      </c>
      <c r="R122" s="41" t="s">
        <v>101</v>
      </c>
      <c r="S122" s="209">
        <v>7.21100429899</v>
      </c>
      <c r="T122" s="39">
        <v>398000</v>
      </c>
      <c r="U122" s="115">
        <f>S122*T122</f>
        <v>2869979.71099802</v>
      </c>
      <c r="V122" s="46">
        <f t="shared" si="3"/>
        <v>3214377.2763177827</v>
      </c>
      <c r="W122" s="39" t="s">
        <v>56</v>
      </c>
      <c r="X122" s="47" t="s">
        <v>55</v>
      </c>
      <c r="Y122" s="64"/>
      <c r="Z122" s="4"/>
    </row>
    <row r="123" spans="1:26" s="5" customFormat="1" ht="63.75" customHeight="1">
      <c r="A123" s="4"/>
      <c r="B123" s="39" t="s">
        <v>691</v>
      </c>
      <c r="C123" s="41" t="s">
        <v>57</v>
      </c>
      <c r="D123" s="196" t="s">
        <v>692</v>
      </c>
      <c r="E123" s="78" t="s">
        <v>688</v>
      </c>
      <c r="F123" s="201" t="s">
        <v>693</v>
      </c>
      <c r="G123" s="64"/>
      <c r="H123" s="26" t="s">
        <v>41</v>
      </c>
      <c r="I123" s="67">
        <v>0</v>
      </c>
      <c r="J123" s="49">
        <v>470000000</v>
      </c>
      <c r="K123" s="29" t="s">
        <v>54</v>
      </c>
      <c r="L123" s="68" t="s">
        <v>109</v>
      </c>
      <c r="M123" s="69" t="s">
        <v>110</v>
      </c>
      <c r="N123" s="43" t="s">
        <v>26</v>
      </c>
      <c r="O123" s="70" t="s">
        <v>111</v>
      </c>
      <c r="P123" s="41" t="s">
        <v>42</v>
      </c>
      <c r="Q123" s="44" t="s">
        <v>100</v>
      </c>
      <c r="R123" s="41" t="s">
        <v>101</v>
      </c>
      <c r="S123" s="39">
        <v>20</v>
      </c>
      <c r="T123" s="39">
        <v>300000</v>
      </c>
      <c r="U123" s="114">
        <v>0</v>
      </c>
      <c r="V123" s="186">
        <f t="shared" si="3"/>
        <v>0</v>
      </c>
      <c r="W123" s="39" t="s">
        <v>56</v>
      </c>
      <c r="X123" s="47" t="s">
        <v>55</v>
      </c>
      <c r="Y123" s="64" t="s">
        <v>659</v>
      </c>
      <c r="Z123" s="4"/>
    </row>
    <row r="124" spans="1:26" s="5" customFormat="1" ht="63.75" customHeight="1">
      <c r="A124" s="4"/>
      <c r="B124" s="39" t="s">
        <v>694</v>
      </c>
      <c r="C124" s="41" t="s">
        <v>57</v>
      </c>
      <c r="D124" s="196" t="s">
        <v>692</v>
      </c>
      <c r="E124" s="78" t="s">
        <v>688</v>
      </c>
      <c r="F124" s="201" t="s">
        <v>693</v>
      </c>
      <c r="G124" s="64"/>
      <c r="H124" s="26" t="s">
        <v>41</v>
      </c>
      <c r="I124" s="67">
        <v>0</v>
      </c>
      <c r="J124" s="49">
        <v>470000000</v>
      </c>
      <c r="K124" s="29" t="s">
        <v>54</v>
      </c>
      <c r="L124" s="68" t="s">
        <v>109</v>
      </c>
      <c r="M124" s="69" t="s">
        <v>110</v>
      </c>
      <c r="N124" s="43" t="s">
        <v>26</v>
      </c>
      <c r="O124" s="70" t="s">
        <v>111</v>
      </c>
      <c r="P124" s="41" t="s">
        <v>42</v>
      </c>
      <c r="Q124" s="44" t="s">
        <v>100</v>
      </c>
      <c r="R124" s="41" t="s">
        <v>101</v>
      </c>
      <c r="S124" s="39">
        <v>13.6</v>
      </c>
      <c r="T124" s="39">
        <v>300000</v>
      </c>
      <c r="U124" s="115">
        <f>S124*T124</f>
        <v>4080000</v>
      </c>
      <c r="V124" s="46">
        <f t="shared" si="3"/>
        <v>4569600</v>
      </c>
      <c r="W124" s="39" t="s">
        <v>56</v>
      </c>
      <c r="X124" s="47" t="s">
        <v>55</v>
      </c>
      <c r="Y124" s="64"/>
      <c r="Z124" s="4"/>
    </row>
    <row r="125" spans="1:26" s="5" customFormat="1" ht="63.75" customHeight="1">
      <c r="A125" s="4"/>
      <c r="B125" s="39" t="s">
        <v>695</v>
      </c>
      <c r="C125" s="41" t="s">
        <v>57</v>
      </c>
      <c r="D125" s="196" t="s">
        <v>696</v>
      </c>
      <c r="E125" s="78" t="s">
        <v>688</v>
      </c>
      <c r="F125" s="200" t="s">
        <v>697</v>
      </c>
      <c r="G125" s="64"/>
      <c r="H125" s="26" t="s">
        <v>41</v>
      </c>
      <c r="I125" s="67">
        <v>0</v>
      </c>
      <c r="J125" s="49">
        <v>470000000</v>
      </c>
      <c r="K125" s="29" t="s">
        <v>54</v>
      </c>
      <c r="L125" s="68" t="s">
        <v>109</v>
      </c>
      <c r="M125" s="69" t="s">
        <v>110</v>
      </c>
      <c r="N125" s="43" t="s">
        <v>26</v>
      </c>
      <c r="O125" s="70" t="s">
        <v>111</v>
      </c>
      <c r="P125" s="41" t="s">
        <v>42</v>
      </c>
      <c r="Q125" s="1">
        <v>112</v>
      </c>
      <c r="R125" s="198" t="s">
        <v>658</v>
      </c>
      <c r="S125" s="39">
        <v>19000</v>
      </c>
      <c r="T125" s="39">
        <v>614.3</v>
      </c>
      <c r="U125" s="114">
        <v>0</v>
      </c>
      <c r="V125" s="186">
        <f t="shared" si="3"/>
        <v>0</v>
      </c>
      <c r="W125" s="39" t="s">
        <v>56</v>
      </c>
      <c r="X125" s="47" t="s">
        <v>55</v>
      </c>
      <c r="Y125" s="64" t="s">
        <v>659</v>
      </c>
      <c r="Z125" s="4"/>
    </row>
    <row r="126" spans="1:26" s="5" customFormat="1" ht="63.75" customHeight="1">
      <c r="A126" s="4"/>
      <c r="B126" s="39" t="s">
        <v>698</v>
      </c>
      <c r="C126" s="41" t="s">
        <v>57</v>
      </c>
      <c r="D126" s="196" t="s">
        <v>696</v>
      </c>
      <c r="E126" s="78" t="s">
        <v>688</v>
      </c>
      <c r="F126" s="200" t="s">
        <v>697</v>
      </c>
      <c r="G126" s="64"/>
      <c r="H126" s="26" t="s">
        <v>41</v>
      </c>
      <c r="I126" s="67">
        <v>0</v>
      </c>
      <c r="J126" s="49">
        <v>470000000</v>
      </c>
      <c r="K126" s="29" t="s">
        <v>54</v>
      </c>
      <c r="L126" s="68" t="s">
        <v>109</v>
      </c>
      <c r="M126" s="69" t="s">
        <v>110</v>
      </c>
      <c r="N126" s="43" t="s">
        <v>26</v>
      </c>
      <c r="O126" s="70" t="s">
        <v>111</v>
      </c>
      <c r="P126" s="41" t="s">
        <v>42</v>
      </c>
      <c r="Q126" s="1">
        <v>112</v>
      </c>
      <c r="R126" s="198" t="s">
        <v>658</v>
      </c>
      <c r="S126" s="39">
        <v>17000</v>
      </c>
      <c r="T126" s="39">
        <v>614.3</v>
      </c>
      <c r="U126" s="115">
        <f>S126*T126</f>
        <v>10443100</v>
      </c>
      <c r="V126" s="46">
        <f t="shared" si="3"/>
        <v>11696272.000000002</v>
      </c>
      <c r="W126" s="39" t="s">
        <v>56</v>
      </c>
      <c r="X126" s="47" t="s">
        <v>55</v>
      </c>
      <c r="Y126" s="64"/>
      <c r="Z126" s="4"/>
    </row>
    <row r="127" spans="1:26" s="5" customFormat="1" ht="63.75" customHeight="1">
      <c r="A127" s="4"/>
      <c r="B127" s="39" t="s">
        <v>699</v>
      </c>
      <c r="C127" s="41" t="s">
        <v>57</v>
      </c>
      <c r="D127" s="196" t="s">
        <v>696</v>
      </c>
      <c r="E127" s="78" t="s">
        <v>688</v>
      </c>
      <c r="F127" s="74" t="s">
        <v>700</v>
      </c>
      <c r="G127" s="64"/>
      <c r="H127" s="26" t="s">
        <v>41</v>
      </c>
      <c r="I127" s="67">
        <v>0</v>
      </c>
      <c r="J127" s="49">
        <v>470000000</v>
      </c>
      <c r="K127" s="29" t="s">
        <v>54</v>
      </c>
      <c r="L127" s="68" t="s">
        <v>109</v>
      </c>
      <c r="M127" s="69" t="s">
        <v>110</v>
      </c>
      <c r="N127" s="43" t="s">
        <v>26</v>
      </c>
      <c r="O127" s="70" t="s">
        <v>111</v>
      </c>
      <c r="P127" s="41" t="s">
        <v>42</v>
      </c>
      <c r="Q127" s="1">
        <v>112</v>
      </c>
      <c r="R127" s="198" t="s">
        <v>658</v>
      </c>
      <c r="S127" s="39">
        <v>2000</v>
      </c>
      <c r="T127" s="39">
        <v>815</v>
      </c>
      <c r="U127" s="114">
        <v>0</v>
      </c>
      <c r="V127" s="186">
        <f t="shared" si="3"/>
        <v>0</v>
      </c>
      <c r="W127" s="39" t="s">
        <v>56</v>
      </c>
      <c r="X127" s="47" t="s">
        <v>55</v>
      </c>
      <c r="Y127" s="64" t="s">
        <v>659</v>
      </c>
      <c r="Z127" s="4"/>
    </row>
    <row r="128" spans="1:26" s="5" customFormat="1" ht="63.75" customHeight="1">
      <c r="A128" s="4"/>
      <c r="B128" s="39" t="s">
        <v>701</v>
      </c>
      <c r="C128" s="41" t="s">
        <v>57</v>
      </c>
      <c r="D128" s="196" t="s">
        <v>696</v>
      </c>
      <c r="E128" s="78" t="s">
        <v>688</v>
      </c>
      <c r="F128" s="74" t="s">
        <v>700</v>
      </c>
      <c r="G128" s="64"/>
      <c r="H128" s="26" t="s">
        <v>41</v>
      </c>
      <c r="I128" s="67">
        <v>0</v>
      </c>
      <c r="J128" s="49">
        <v>470000000</v>
      </c>
      <c r="K128" s="29" t="s">
        <v>54</v>
      </c>
      <c r="L128" s="68" t="s">
        <v>109</v>
      </c>
      <c r="M128" s="69" t="s">
        <v>110</v>
      </c>
      <c r="N128" s="43" t="s">
        <v>26</v>
      </c>
      <c r="O128" s="70" t="s">
        <v>111</v>
      </c>
      <c r="P128" s="41" t="s">
        <v>42</v>
      </c>
      <c r="Q128" s="1">
        <v>112</v>
      </c>
      <c r="R128" s="198" t="s">
        <v>658</v>
      </c>
      <c r="S128" s="39">
        <v>6000</v>
      </c>
      <c r="T128" s="39">
        <v>815</v>
      </c>
      <c r="U128" s="115">
        <f>S128*T128</f>
        <v>4890000</v>
      </c>
      <c r="V128" s="46">
        <f t="shared" si="3"/>
        <v>5476800.000000001</v>
      </c>
      <c r="W128" s="39" t="s">
        <v>56</v>
      </c>
      <c r="X128" s="47" t="s">
        <v>55</v>
      </c>
      <c r="Y128" s="64"/>
      <c r="Z128" s="4"/>
    </row>
    <row r="129" spans="1:26" s="5" customFormat="1" ht="63.75" customHeight="1">
      <c r="A129" s="4"/>
      <c r="B129" s="39" t="s">
        <v>702</v>
      </c>
      <c r="C129" s="41" t="s">
        <v>57</v>
      </c>
      <c r="D129" s="196" t="s">
        <v>696</v>
      </c>
      <c r="E129" s="78" t="s">
        <v>688</v>
      </c>
      <c r="F129" s="74" t="s">
        <v>703</v>
      </c>
      <c r="G129" s="64"/>
      <c r="H129" s="26" t="s">
        <v>41</v>
      </c>
      <c r="I129" s="67">
        <v>0</v>
      </c>
      <c r="J129" s="49">
        <v>470000000</v>
      </c>
      <c r="K129" s="29" t="s">
        <v>54</v>
      </c>
      <c r="L129" s="68" t="s">
        <v>109</v>
      </c>
      <c r="M129" s="69" t="s">
        <v>110</v>
      </c>
      <c r="N129" s="43" t="s">
        <v>26</v>
      </c>
      <c r="O129" s="70" t="s">
        <v>111</v>
      </c>
      <c r="P129" s="41" t="s">
        <v>42</v>
      </c>
      <c r="Q129" s="1">
        <v>112</v>
      </c>
      <c r="R129" s="198" t="s">
        <v>658</v>
      </c>
      <c r="S129" s="39">
        <v>2000</v>
      </c>
      <c r="T129" s="39">
        <v>815</v>
      </c>
      <c r="U129" s="114">
        <v>0</v>
      </c>
      <c r="V129" s="186">
        <f t="shared" si="3"/>
        <v>0</v>
      </c>
      <c r="W129" s="39" t="s">
        <v>56</v>
      </c>
      <c r="X129" s="47" t="s">
        <v>55</v>
      </c>
      <c r="Y129" s="64" t="s">
        <v>659</v>
      </c>
      <c r="Z129" s="4"/>
    </row>
    <row r="130" spans="1:26" s="5" customFormat="1" ht="63.75" customHeight="1">
      <c r="A130" s="4"/>
      <c r="B130" s="39" t="s">
        <v>704</v>
      </c>
      <c r="C130" s="41" t="s">
        <v>57</v>
      </c>
      <c r="D130" s="196" t="s">
        <v>696</v>
      </c>
      <c r="E130" s="78" t="s">
        <v>688</v>
      </c>
      <c r="F130" s="74" t="s">
        <v>703</v>
      </c>
      <c r="G130" s="64"/>
      <c r="H130" s="26" t="s">
        <v>41</v>
      </c>
      <c r="I130" s="67">
        <v>0</v>
      </c>
      <c r="J130" s="49">
        <v>470000000</v>
      </c>
      <c r="K130" s="29" t="s">
        <v>54</v>
      </c>
      <c r="L130" s="68" t="s">
        <v>109</v>
      </c>
      <c r="M130" s="69" t="s">
        <v>110</v>
      </c>
      <c r="N130" s="43" t="s">
        <v>26</v>
      </c>
      <c r="O130" s="70" t="s">
        <v>111</v>
      </c>
      <c r="P130" s="41" t="s">
        <v>42</v>
      </c>
      <c r="Q130" s="1">
        <v>112</v>
      </c>
      <c r="R130" s="198" t="s">
        <v>658</v>
      </c>
      <c r="S130" s="39">
        <v>2500</v>
      </c>
      <c r="T130" s="39">
        <v>815</v>
      </c>
      <c r="U130" s="115">
        <f>S130*T130</f>
        <v>2037500</v>
      </c>
      <c r="V130" s="46">
        <f t="shared" si="3"/>
        <v>2282000</v>
      </c>
      <c r="W130" s="39" t="s">
        <v>56</v>
      </c>
      <c r="X130" s="47" t="s">
        <v>55</v>
      </c>
      <c r="Y130" s="64"/>
      <c r="Z130" s="4"/>
    </row>
    <row r="131" spans="1:26" s="5" customFormat="1" ht="63.75" customHeight="1">
      <c r="A131" s="4"/>
      <c r="B131" s="39" t="s">
        <v>705</v>
      </c>
      <c r="C131" s="41" t="s">
        <v>57</v>
      </c>
      <c r="D131" s="196" t="s">
        <v>696</v>
      </c>
      <c r="E131" s="78" t="s">
        <v>688</v>
      </c>
      <c r="F131" s="74" t="s">
        <v>706</v>
      </c>
      <c r="G131" s="64"/>
      <c r="H131" s="26" t="s">
        <v>41</v>
      </c>
      <c r="I131" s="67">
        <v>0</v>
      </c>
      <c r="J131" s="49">
        <v>470000000</v>
      </c>
      <c r="K131" s="29" t="s">
        <v>54</v>
      </c>
      <c r="L131" s="68" t="s">
        <v>109</v>
      </c>
      <c r="M131" s="69" t="s">
        <v>110</v>
      </c>
      <c r="N131" s="43" t="s">
        <v>26</v>
      </c>
      <c r="O131" s="70" t="s">
        <v>111</v>
      </c>
      <c r="P131" s="41" t="s">
        <v>42</v>
      </c>
      <c r="Q131" s="1">
        <v>112</v>
      </c>
      <c r="R131" s="198" t="s">
        <v>658</v>
      </c>
      <c r="S131" s="39">
        <v>1500</v>
      </c>
      <c r="T131" s="39">
        <v>614.3</v>
      </c>
      <c r="U131" s="114">
        <v>0</v>
      </c>
      <c r="V131" s="186">
        <f t="shared" si="3"/>
        <v>0</v>
      </c>
      <c r="W131" s="39" t="s">
        <v>56</v>
      </c>
      <c r="X131" s="47" t="s">
        <v>55</v>
      </c>
      <c r="Y131" s="64" t="s">
        <v>659</v>
      </c>
      <c r="Z131" s="4"/>
    </row>
    <row r="132" spans="1:26" s="5" customFormat="1" ht="63.75" customHeight="1">
      <c r="A132" s="4"/>
      <c r="B132" s="39" t="s">
        <v>707</v>
      </c>
      <c r="C132" s="41" t="s">
        <v>57</v>
      </c>
      <c r="D132" s="196" t="s">
        <v>696</v>
      </c>
      <c r="E132" s="78" t="s">
        <v>688</v>
      </c>
      <c r="F132" s="74" t="s">
        <v>706</v>
      </c>
      <c r="G132" s="64"/>
      <c r="H132" s="26" t="s">
        <v>41</v>
      </c>
      <c r="I132" s="67">
        <v>0</v>
      </c>
      <c r="J132" s="49">
        <v>470000000</v>
      </c>
      <c r="K132" s="29" t="s">
        <v>54</v>
      </c>
      <c r="L132" s="68" t="s">
        <v>109</v>
      </c>
      <c r="M132" s="69" t="s">
        <v>110</v>
      </c>
      <c r="N132" s="43" t="s">
        <v>26</v>
      </c>
      <c r="O132" s="70" t="s">
        <v>111</v>
      </c>
      <c r="P132" s="41" t="s">
        <v>42</v>
      </c>
      <c r="Q132" s="1">
        <v>112</v>
      </c>
      <c r="R132" s="198" t="s">
        <v>658</v>
      </c>
      <c r="S132" s="39">
        <v>950</v>
      </c>
      <c r="T132" s="39">
        <v>614.3</v>
      </c>
      <c r="U132" s="115">
        <f>S132*T132</f>
        <v>583585</v>
      </c>
      <c r="V132" s="46">
        <f t="shared" si="3"/>
        <v>653615.2000000001</v>
      </c>
      <c r="W132" s="39" t="s">
        <v>56</v>
      </c>
      <c r="X132" s="47" t="s">
        <v>55</v>
      </c>
      <c r="Y132" s="64"/>
      <c r="Z132" s="4"/>
    </row>
    <row r="133" spans="1:26" s="5" customFormat="1" ht="63.75" customHeight="1">
      <c r="A133" s="4"/>
      <c r="B133" s="39" t="s">
        <v>708</v>
      </c>
      <c r="C133" s="41" t="s">
        <v>57</v>
      </c>
      <c r="D133" s="76" t="s">
        <v>709</v>
      </c>
      <c r="E133" s="202" t="s">
        <v>710</v>
      </c>
      <c r="F133" s="74" t="s">
        <v>711</v>
      </c>
      <c r="G133" s="64"/>
      <c r="H133" s="26" t="s">
        <v>41</v>
      </c>
      <c r="I133" s="67">
        <v>0</v>
      </c>
      <c r="J133" s="49">
        <v>470000000</v>
      </c>
      <c r="K133" s="29" t="s">
        <v>54</v>
      </c>
      <c r="L133" s="68" t="s">
        <v>109</v>
      </c>
      <c r="M133" s="69" t="s">
        <v>110</v>
      </c>
      <c r="N133" s="43" t="s">
        <v>26</v>
      </c>
      <c r="O133" s="70" t="s">
        <v>111</v>
      </c>
      <c r="P133" s="41" t="s">
        <v>42</v>
      </c>
      <c r="Q133" s="44" t="s">
        <v>614</v>
      </c>
      <c r="R133" s="50" t="s">
        <v>615</v>
      </c>
      <c r="S133" s="39">
        <v>100</v>
      </c>
      <c r="T133" s="39">
        <v>1950</v>
      </c>
      <c r="U133" s="114">
        <v>0</v>
      </c>
      <c r="V133" s="186">
        <f t="shared" si="3"/>
        <v>0</v>
      </c>
      <c r="W133" s="39" t="s">
        <v>56</v>
      </c>
      <c r="X133" s="47" t="s">
        <v>55</v>
      </c>
      <c r="Y133" s="64" t="s">
        <v>659</v>
      </c>
      <c r="Z133" s="4"/>
    </row>
    <row r="134" spans="1:26" s="5" customFormat="1" ht="63.75" customHeight="1">
      <c r="A134" s="4"/>
      <c r="B134" s="39" t="s">
        <v>712</v>
      </c>
      <c r="C134" s="41" t="s">
        <v>57</v>
      </c>
      <c r="D134" s="76" t="s">
        <v>709</v>
      </c>
      <c r="E134" s="202" t="s">
        <v>710</v>
      </c>
      <c r="F134" s="74" t="s">
        <v>711</v>
      </c>
      <c r="G134" s="64"/>
      <c r="H134" s="26" t="s">
        <v>41</v>
      </c>
      <c r="I134" s="67">
        <v>0</v>
      </c>
      <c r="J134" s="49">
        <v>470000000</v>
      </c>
      <c r="K134" s="29" t="s">
        <v>54</v>
      </c>
      <c r="L134" s="68" t="s">
        <v>109</v>
      </c>
      <c r="M134" s="69" t="s">
        <v>110</v>
      </c>
      <c r="N134" s="43" t="s">
        <v>26</v>
      </c>
      <c r="O134" s="70" t="s">
        <v>111</v>
      </c>
      <c r="P134" s="41" t="s">
        <v>42</v>
      </c>
      <c r="Q134" s="44" t="s">
        <v>614</v>
      </c>
      <c r="R134" s="50" t="s">
        <v>615</v>
      </c>
      <c r="S134" s="39">
        <v>200</v>
      </c>
      <c r="T134" s="39">
        <v>1950</v>
      </c>
      <c r="U134" s="115">
        <f>S134*T134</f>
        <v>390000</v>
      </c>
      <c r="V134" s="46">
        <f t="shared" si="3"/>
        <v>436800.00000000006</v>
      </c>
      <c r="W134" s="39" t="s">
        <v>56</v>
      </c>
      <c r="X134" s="47" t="s">
        <v>55</v>
      </c>
      <c r="Y134" s="64"/>
      <c r="Z134" s="4"/>
    </row>
    <row r="135" spans="1:26" s="5" customFormat="1" ht="63.75" customHeight="1">
      <c r="A135" s="4"/>
      <c r="B135" s="39" t="s">
        <v>713</v>
      </c>
      <c r="C135" s="41" t="s">
        <v>57</v>
      </c>
      <c r="D135" s="76" t="s">
        <v>709</v>
      </c>
      <c r="E135" s="202" t="s">
        <v>710</v>
      </c>
      <c r="F135" s="74" t="s">
        <v>714</v>
      </c>
      <c r="G135" s="64"/>
      <c r="H135" s="26" t="s">
        <v>41</v>
      </c>
      <c r="I135" s="67">
        <v>0</v>
      </c>
      <c r="J135" s="49">
        <v>470000000</v>
      </c>
      <c r="K135" s="29" t="s">
        <v>54</v>
      </c>
      <c r="L135" s="68" t="s">
        <v>109</v>
      </c>
      <c r="M135" s="69" t="s">
        <v>110</v>
      </c>
      <c r="N135" s="43" t="s">
        <v>26</v>
      </c>
      <c r="O135" s="70" t="s">
        <v>111</v>
      </c>
      <c r="P135" s="41" t="s">
        <v>42</v>
      </c>
      <c r="Q135" s="44" t="s">
        <v>614</v>
      </c>
      <c r="R135" s="50" t="s">
        <v>615</v>
      </c>
      <c r="S135" s="39">
        <v>100</v>
      </c>
      <c r="T135" s="39">
        <v>4387.5</v>
      </c>
      <c r="U135" s="114">
        <v>0</v>
      </c>
      <c r="V135" s="186">
        <f t="shared" si="3"/>
        <v>0</v>
      </c>
      <c r="W135" s="39" t="s">
        <v>56</v>
      </c>
      <c r="X135" s="47" t="s">
        <v>55</v>
      </c>
      <c r="Y135" s="64" t="s">
        <v>666</v>
      </c>
      <c r="Z135" s="4"/>
    </row>
    <row r="136" spans="1:26" s="5" customFormat="1" ht="63.75" customHeight="1">
      <c r="A136" s="4"/>
      <c r="B136" s="39" t="s">
        <v>715</v>
      </c>
      <c r="C136" s="41" t="s">
        <v>57</v>
      </c>
      <c r="D136" s="76" t="s">
        <v>709</v>
      </c>
      <c r="E136" s="202" t="s">
        <v>710</v>
      </c>
      <c r="F136" s="74" t="s">
        <v>714</v>
      </c>
      <c r="G136" s="64"/>
      <c r="H136" s="26" t="s">
        <v>41</v>
      </c>
      <c r="I136" s="67">
        <v>0</v>
      </c>
      <c r="J136" s="49">
        <v>470000000</v>
      </c>
      <c r="K136" s="29" t="s">
        <v>54</v>
      </c>
      <c r="L136" s="68" t="s">
        <v>109</v>
      </c>
      <c r="M136" s="69" t="s">
        <v>110</v>
      </c>
      <c r="N136" s="43" t="s">
        <v>26</v>
      </c>
      <c r="O136" s="70" t="s">
        <v>111</v>
      </c>
      <c r="P136" s="41" t="s">
        <v>42</v>
      </c>
      <c r="Q136" s="44" t="s">
        <v>614</v>
      </c>
      <c r="R136" s="50" t="s">
        <v>615</v>
      </c>
      <c r="S136" s="39">
        <v>400</v>
      </c>
      <c r="T136" s="209">
        <v>2018</v>
      </c>
      <c r="U136" s="115">
        <f>S136*T136</f>
        <v>807200</v>
      </c>
      <c r="V136" s="46">
        <f t="shared" si="3"/>
        <v>904064.0000000001</v>
      </c>
      <c r="W136" s="39" t="s">
        <v>56</v>
      </c>
      <c r="X136" s="47" t="s">
        <v>55</v>
      </c>
      <c r="Y136" s="64"/>
      <c r="Z136" s="4"/>
    </row>
    <row r="137" spans="1:26" s="5" customFormat="1" ht="63.75" customHeight="1">
      <c r="A137" s="4"/>
      <c r="B137" s="39" t="s">
        <v>716</v>
      </c>
      <c r="C137" s="41" t="s">
        <v>57</v>
      </c>
      <c r="D137" s="76" t="s">
        <v>709</v>
      </c>
      <c r="E137" s="202" t="s">
        <v>717</v>
      </c>
      <c r="F137" s="74" t="s">
        <v>718</v>
      </c>
      <c r="G137" s="64"/>
      <c r="H137" s="26" t="s">
        <v>41</v>
      </c>
      <c r="I137" s="67">
        <v>0</v>
      </c>
      <c r="J137" s="49">
        <v>470000000</v>
      </c>
      <c r="K137" s="29" t="s">
        <v>54</v>
      </c>
      <c r="L137" s="68" t="s">
        <v>109</v>
      </c>
      <c r="M137" s="69" t="s">
        <v>110</v>
      </c>
      <c r="N137" s="43" t="s">
        <v>26</v>
      </c>
      <c r="O137" s="70" t="s">
        <v>111</v>
      </c>
      <c r="P137" s="41" t="s">
        <v>42</v>
      </c>
      <c r="Q137" s="44" t="s">
        <v>614</v>
      </c>
      <c r="R137" s="50" t="s">
        <v>615</v>
      </c>
      <c r="S137" s="39">
        <v>100</v>
      </c>
      <c r="T137" s="39">
        <v>1950</v>
      </c>
      <c r="U137" s="114">
        <v>0</v>
      </c>
      <c r="V137" s="186">
        <f t="shared" si="3"/>
        <v>0</v>
      </c>
      <c r="W137" s="39" t="s">
        <v>56</v>
      </c>
      <c r="X137" s="47" t="s">
        <v>55</v>
      </c>
      <c r="Y137" s="64" t="s">
        <v>659</v>
      </c>
      <c r="Z137" s="4"/>
    </row>
    <row r="138" spans="1:26" s="5" customFormat="1" ht="63.75" customHeight="1">
      <c r="A138" s="4"/>
      <c r="B138" s="39" t="s">
        <v>719</v>
      </c>
      <c r="C138" s="41" t="s">
        <v>57</v>
      </c>
      <c r="D138" s="76" t="s">
        <v>709</v>
      </c>
      <c r="E138" s="202" t="s">
        <v>717</v>
      </c>
      <c r="F138" s="74" t="s">
        <v>718</v>
      </c>
      <c r="G138" s="64"/>
      <c r="H138" s="26" t="s">
        <v>41</v>
      </c>
      <c r="I138" s="67">
        <v>0</v>
      </c>
      <c r="J138" s="49">
        <v>470000000</v>
      </c>
      <c r="K138" s="29" t="s">
        <v>54</v>
      </c>
      <c r="L138" s="68" t="s">
        <v>109</v>
      </c>
      <c r="M138" s="69" t="s">
        <v>110</v>
      </c>
      <c r="N138" s="43" t="s">
        <v>26</v>
      </c>
      <c r="O138" s="70" t="s">
        <v>111</v>
      </c>
      <c r="P138" s="41" t="s">
        <v>42</v>
      </c>
      <c r="Q138" s="44" t="s">
        <v>614</v>
      </c>
      <c r="R138" s="50" t="s">
        <v>615</v>
      </c>
      <c r="S138" s="39">
        <v>200</v>
      </c>
      <c r="T138" s="39">
        <v>1950</v>
      </c>
      <c r="U138" s="115">
        <f>S138*T138</f>
        <v>390000</v>
      </c>
      <c r="V138" s="46">
        <f t="shared" si="3"/>
        <v>436800.00000000006</v>
      </c>
      <c r="W138" s="39" t="s">
        <v>56</v>
      </c>
      <c r="X138" s="47" t="s">
        <v>55</v>
      </c>
      <c r="Y138" s="64"/>
      <c r="Z138" s="4"/>
    </row>
    <row r="139" spans="1:26" s="5" customFormat="1" ht="63.75" customHeight="1">
      <c r="A139" s="4"/>
      <c r="B139" s="39" t="s">
        <v>720</v>
      </c>
      <c r="C139" s="41" t="s">
        <v>57</v>
      </c>
      <c r="D139" s="76" t="s">
        <v>709</v>
      </c>
      <c r="E139" s="202" t="s">
        <v>721</v>
      </c>
      <c r="F139" s="74" t="s">
        <v>722</v>
      </c>
      <c r="G139" s="64"/>
      <c r="H139" s="26" t="s">
        <v>41</v>
      </c>
      <c r="I139" s="67">
        <v>0</v>
      </c>
      <c r="J139" s="49">
        <v>470000000</v>
      </c>
      <c r="K139" s="29" t="s">
        <v>54</v>
      </c>
      <c r="L139" s="68" t="s">
        <v>109</v>
      </c>
      <c r="M139" s="69" t="s">
        <v>110</v>
      </c>
      <c r="N139" s="43" t="s">
        <v>26</v>
      </c>
      <c r="O139" s="70" t="s">
        <v>111</v>
      </c>
      <c r="P139" s="41" t="s">
        <v>42</v>
      </c>
      <c r="Q139" s="44" t="s">
        <v>614</v>
      </c>
      <c r="R139" s="50" t="s">
        <v>615</v>
      </c>
      <c r="S139" s="39">
        <v>100</v>
      </c>
      <c r="T139" s="39">
        <v>2000</v>
      </c>
      <c r="U139" s="114">
        <v>0</v>
      </c>
      <c r="V139" s="186">
        <f t="shared" si="3"/>
        <v>0</v>
      </c>
      <c r="W139" s="39" t="s">
        <v>56</v>
      </c>
      <c r="X139" s="47" t="s">
        <v>55</v>
      </c>
      <c r="Y139" s="64" t="s">
        <v>659</v>
      </c>
      <c r="Z139" s="4"/>
    </row>
    <row r="140" spans="1:26" s="5" customFormat="1" ht="63.75" customHeight="1">
      <c r="A140" s="4"/>
      <c r="B140" s="39" t="s">
        <v>723</v>
      </c>
      <c r="C140" s="41" t="s">
        <v>57</v>
      </c>
      <c r="D140" s="76" t="s">
        <v>709</v>
      </c>
      <c r="E140" s="202" t="s">
        <v>721</v>
      </c>
      <c r="F140" s="74" t="s">
        <v>722</v>
      </c>
      <c r="G140" s="64"/>
      <c r="H140" s="26" t="s">
        <v>41</v>
      </c>
      <c r="I140" s="67">
        <v>0</v>
      </c>
      <c r="J140" s="49">
        <v>470000000</v>
      </c>
      <c r="K140" s="29" t="s">
        <v>54</v>
      </c>
      <c r="L140" s="68" t="s">
        <v>109</v>
      </c>
      <c r="M140" s="69" t="s">
        <v>110</v>
      </c>
      <c r="N140" s="43" t="s">
        <v>26</v>
      </c>
      <c r="O140" s="70" t="s">
        <v>111</v>
      </c>
      <c r="P140" s="41" t="s">
        <v>42</v>
      </c>
      <c r="Q140" s="44" t="s">
        <v>614</v>
      </c>
      <c r="R140" s="50" t="s">
        <v>615</v>
      </c>
      <c r="S140" s="39">
        <v>200</v>
      </c>
      <c r="T140" s="39">
        <v>2000</v>
      </c>
      <c r="U140" s="115">
        <f>S140*T140</f>
        <v>400000</v>
      </c>
      <c r="V140" s="46">
        <f t="shared" si="3"/>
        <v>448000.00000000006</v>
      </c>
      <c r="W140" s="39" t="s">
        <v>56</v>
      </c>
      <c r="X140" s="47" t="s">
        <v>55</v>
      </c>
      <c r="Y140" s="64"/>
      <c r="Z140" s="4"/>
    </row>
    <row r="141" spans="1:26" s="5" customFormat="1" ht="63.75" customHeight="1">
      <c r="A141" s="4"/>
      <c r="B141" s="39" t="s">
        <v>724</v>
      </c>
      <c r="C141" s="41" t="s">
        <v>57</v>
      </c>
      <c r="D141" s="76" t="s">
        <v>709</v>
      </c>
      <c r="E141" s="202" t="s">
        <v>725</v>
      </c>
      <c r="F141" s="74" t="s">
        <v>726</v>
      </c>
      <c r="G141" s="64"/>
      <c r="H141" s="26" t="s">
        <v>41</v>
      </c>
      <c r="I141" s="67">
        <v>0</v>
      </c>
      <c r="J141" s="49">
        <v>470000000</v>
      </c>
      <c r="K141" s="29" t="s">
        <v>54</v>
      </c>
      <c r="L141" s="68" t="s">
        <v>109</v>
      </c>
      <c r="M141" s="69" t="s">
        <v>110</v>
      </c>
      <c r="N141" s="43" t="s">
        <v>26</v>
      </c>
      <c r="O141" s="70" t="s">
        <v>111</v>
      </c>
      <c r="P141" s="41" t="s">
        <v>42</v>
      </c>
      <c r="Q141" s="44" t="s">
        <v>614</v>
      </c>
      <c r="R141" s="50" t="s">
        <v>615</v>
      </c>
      <c r="S141" s="39">
        <v>100</v>
      </c>
      <c r="T141" s="39">
        <v>1268</v>
      </c>
      <c r="U141" s="114">
        <v>0</v>
      </c>
      <c r="V141" s="186">
        <f t="shared" si="3"/>
        <v>0</v>
      </c>
      <c r="W141" s="39" t="s">
        <v>56</v>
      </c>
      <c r="X141" s="47" t="s">
        <v>55</v>
      </c>
      <c r="Y141" s="64" t="s">
        <v>659</v>
      </c>
      <c r="Z141" s="4"/>
    </row>
    <row r="142" spans="1:26" s="5" customFormat="1" ht="63.75" customHeight="1">
      <c r="A142" s="4"/>
      <c r="B142" s="39" t="s">
        <v>727</v>
      </c>
      <c r="C142" s="41" t="s">
        <v>57</v>
      </c>
      <c r="D142" s="76" t="s">
        <v>709</v>
      </c>
      <c r="E142" s="202" t="s">
        <v>725</v>
      </c>
      <c r="F142" s="74" t="s">
        <v>726</v>
      </c>
      <c r="G142" s="64"/>
      <c r="H142" s="26" t="s">
        <v>41</v>
      </c>
      <c r="I142" s="67">
        <v>0</v>
      </c>
      <c r="J142" s="49">
        <v>470000000</v>
      </c>
      <c r="K142" s="29" t="s">
        <v>54</v>
      </c>
      <c r="L142" s="68" t="s">
        <v>109</v>
      </c>
      <c r="M142" s="69" t="s">
        <v>110</v>
      </c>
      <c r="N142" s="43" t="s">
        <v>26</v>
      </c>
      <c r="O142" s="70" t="s">
        <v>111</v>
      </c>
      <c r="P142" s="41" t="s">
        <v>42</v>
      </c>
      <c r="Q142" s="44" t="s">
        <v>614</v>
      </c>
      <c r="R142" s="50" t="s">
        <v>615</v>
      </c>
      <c r="S142" s="39">
        <v>200</v>
      </c>
      <c r="T142" s="39">
        <v>1268</v>
      </c>
      <c r="U142" s="115">
        <f>S142*T142</f>
        <v>253600</v>
      </c>
      <c r="V142" s="46">
        <f t="shared" si="3"/>
        <v>284032</v>
      </c>
      <c r="W142" s="39" t="s">
        <v>56</v>
      </c>
      <c r="X142" s="47" t="s">
        <v>55</v>
      </c>
      <c r="Y142" s="64"/>
      <c r="Z142" s="4"/>
    </row>
    <row r="143" spans="1:26" s="5" customFormat="1" ht="63.75" customHeight="1">
      <c r="A143" s="4"/>
      <c r="B143" s="39" t="s">
        <v>728</v>
      </c>
      <c r="C143" s="41" t="s">
        <v>57</v>
      </c>
      <c r="D143" s="198" t="s">
        <v>729</v>
      </c>
      <c r="E143" s="202" t="s">
        <v>730</v>
      </c>
      <c r="F143" s="74" t="s">
        <v>731</v>
      </c>
      <c r="G143" s="64"/>
      <c r="H143" s="26" t="s">
        <v>41</v>
      </c>
      <c r="I143" s="67">
        <v>0</v>
      </c>
      <c r="J143" s="49">
        <v>470000000</v>
      </c>
      <c r="K143" s="29" t="s">
        <v>54</v>
      </c>
      <c r="L143" s="68" t="s">
        <v>109</v>
      </c>
      <c r="M143" s="69" t="s">
        <v>110</v>
      </c>
      <c r="N143" s="43" t="s">
        <v>26</v>
      </c>
      <c r="O143" s="70" t="s">
        <v>111</v>
      </c>
      <c r="P143" s="41" t="s">
        <v>42</v>
      </c>
      <c r="Q143" s="1">
        <v>112</v>
      </c>
      <c r="R143" s="198" t="s">
        <v>658</v>
      </c>
      <c r="S143" s="39">
        <v>100</v>
      </c>
      <c r="T143" s="39">
        <v>1063</v>
      </c>
      <c r="U143" s="114">
        <v>0</v>
      </c>
      <c r="V143" s="186">
        <f t="shared" si="3"/>
        <v>0</v>
      </c>
      <c r="W143" s="39" t="s">
        <v>56</v>
      </c>
      <c r="X143" s="47" t="s">
        <v>55</v>
      </c>
      <c r="Y143" s="64" t="s">
        <v>659</v>
      </c>
      <c r="Z143" s="4"/>
    </row>
    <row r="144" spans="1:26" s="5" customFormat="1" ht="63.75" customHeight="1">
      <c r="A144" s="4"/>
      <c r="B144" s="39" t="s">
        <v>732</v>
      </c>
      <c r="C144" s="41" t="s">
        <v>57</v>
      </c>
      <c r="D144" s="198" t="s">
        <v>729</v>
      </c>
      <c r="E144" s="202" t="s">
        <v>730</v>
      </c>
      <c r="F144" s="74" t="s">
        <v>731</v>
      </c>
      <c r="G144" s="64"/>
      <c r="H144" s="26" t="s">
        <v>41</v>
      </c>
      <c r="I144" s="67">
        <v>0</v>
      </c>
      <c r="J144" s="49">
        <v>470000000</v>
      </c>
      <c r="K144" s="29" t="s">
        <v>54</v>
      </c>
      <c r="L144" s="68" t="s">
        <v>109</v>
      </c>
      <c r="M144" s="69" t="s">
        <v>110</v>
      </c>
      <c r="N144" s="43" t="s">
        <v>26</v>
      </c>
      <c r="O144" s="70" t="s">
        <v>111</v>
      </c>
      <c r="P144" s="41" t="s">
        <v>42</v>
      </c>
      <c r="Q144" s="1">
        <v>112</v>
      </c>
      <c r="R144" s="198" t="s">
        <v>658</v>
      </c>
      <c r="S144" s="39">
        <v>200</v>
      </c>
      <c r="T144" s="39">
        <v>1063</v>
      </c>
      <c r="U144" s="115">
        <f>S144*T144</f>
        <v>212600</v>
      </c>
      <c r="V144" s="46">
        <f t="shared" si="3"/>
        <v>238112.00000000003</v>
      </c>
      <c r="W144" s="39" t="s">
        <v>56</v>
      </c>
      <c r="X144" s="47" t="s">
        <v>55</v>
      </c>
      <c r="Y144" s="64"/>
      <c r="Z144" s="4"/>
    </row>
    <row r="145" spans="1:26" s="5" customFormat="1" ht="63.75" customHeight="1">
      <c r="A145" s="4"/>
      <c r="B145" s="39" t="s">
        <v>733</v>
      </c>
      <c r="C145" s="41" t="s">
        <v>57</v>
      </c>
      <c r="D145" s="198" t="s">
        <v>729</v>
      </c>
      <c r="E145" s="198" t="s">
        <v>734</v>
      </c>
      <c r="F145" s="203" t="s">
        <v>735</v>
      </c>
      <c r="G145" s="64"/>
      <c r="H145" s="26" t="s">
        <v>41</v>
      </c>
      <c r="I145" s="67">
        <v>0</v>
      </c>
      <c r="J145" s="49">
        <v>470000000</v>
      </c>
      <c r="K145" s="29" t="s">
        <v>54</v>
      </c>
      <c r="L145" s="68" t="s">
        <v>109</v>
      </c>
      <c r="M145" s="69" t="s">
        <v>110</v>
      </c>
      <c r="N145" s="43" t="s">
        <v>26</v>
      </c>
      <c r="O145" s="70" t="s">
        <v>111</v>
      </c>
      <c r="P145" s="41" t="s">
        <v>42</v>
      </c>
      <c r="Q145" s="1">
        <v>112</v>
      </c>
      <c r="R145" s="198" t="s">
        <v>658</v>
      </c>
      <c r="S145" s="39">
        <v>780</v>
      </c>
      <c r="T145" s="39">
        <v>1500</v>
      </c>
      <c r="U145" s="114">
        <v>0</v>
      </c>
      <c r="V145" s="186">
        <f t="shared" si="3"/>
        <v>0</v>
      </c>
      <c r="W145" s="39" t="s">
        <v>56</v>
      </c>
      <c r="X145" s="47" t="s">
        <v>55</v>
      </c>
      <c r="Y145" s="64" t="s">
        <v>666</v>
      </c>
      <c r="Z145" s="4"/>
    </row>
    <row r="146" spans="1:26" s="5" customFormat="1" ht="63.75" customHeight="1">
      <c r="A146" s="4"/>
      <c r="B146" s="39" t="s">
        <v>736</v>
      </c>
      <c r="C146" s="41" t="s">
        <v>57</v>
      </c>
      <c r="D146" s="198" t="s">
        <v>729</v>
      </c>
      <c r="E146" s="198" t="s">
        <v>734</v>
      </c>
      <c r="F146" s="203" t="s">
        <v>735</v>
      </c>
      <c r="G146" s="64"/>
      <c r="H146" s="26" t="s">
        <v>41</v>
      </c>
      <c r="I146" s="67">
        <v>0</v>
      </c>
      <c r="J146" s="49">
        <v>470000000</v>
      </c>
      <c r="K146" s="29" t="s">
        <v>54</v>
      </c>
      <c r="L146" s="68" t="s">
        <v>109</v>
      </c>
      <c r="M146" s="69" t="s">
        <v>110</v>
      </c>
      <c r="N146" s="43" t="s">
        <v>26</v>
      </c>
      <c r="O146" s="70" t="s">
        <v>111</v>
      </c>
      <c r="P146" s="41" t="s">
        <v>42</v>
      </c>
      <c r="Q146" s="1">
        <v>112</v>
      </c>
      <c r="R146" s="198" t="s">
        <v>658</v>
      </c>
      <c r="S146" s="39">
        <v>830</v>
      </c>
      <c r="T146" s="39">
        <v>1063</v>
      </c>
      <c r="U146" s="115">
        <f>S146*T146</f>
        <v>882290</v>
      </c>
      <c r="V146" s="46">
        <f t="shared" si="3"/>
        <v>988164.8</v>
      </c>
      <c r="W146" s="39" t="s">
        <v>56</v>
      </c>
      <c r="X146" s="47" t="s">
        <v>55</v>
      </c>
      <c r="Y146" s="64"/>
      <c r="Z146" s="4"/>
    </row>
    <row r="147" spans="1:26" s="5" customFormat="1" ht="63.75" customHeight="1">
      <c r="A147" s="4"/>
      <c r="B147" s="39" t="s">
        <v>737</v>
      </c>
      <c r="C147" s="40" t="s">
        <v>14</v>
      </c>
      <c r="D147" s="204" t="s">
        <v>738</v>
      </c>
      <c r="E147" s="204" t="s">
        <v>739</v>
      </c>
      <c r="F147" s="204" t="s">
        <v>740</v>
      </c>
      <c r="G147" s="52"/>
      <c r="H147" s="41" t="s">
        <v>43</v>
      </c>
      <c r="I147" s="42">
        <v>0</v>
      </c>
      <c r="J147" s="51">
        <v>470000000</v>
      </c>
      <c r="K147" s="29" t="s">
        <v>54</v>
      </c>
      <c r="L147" s="45" t="s">
        <v>741</v>
      </c>
      <c r="M147" s="3" t="s">
        <v>69</v>
      </c>
      <c r="N147" s="43" t="s">
        <v>26</v>
      </c>
      <c r="O147" s="41" t="s">
        <v>92</v>
      </c>
      <c r="P147" s="41" t="s">
        <v>42</v>
      </c>
      <c r="Q147" s="44" t="s">
        <v>614</v>
      </c>
      <c r="R147" s="50" t="s">
        <v>615</v>
      </c>
      <c r="S147" s="53">
        <v>2000</v>
      </c>
      <c r="T147" s="205">
        <v>925</v>
      </c>
      <c r="U147" s="46">
        <v>0</v>
      </c>
      <c r="V147" s="46">
        <f t="shared" si="3"/>
        <v>0</v>
      </c>
      <c r="W147" s="39" t="s">
        <v>56</v>
      </c>
      <c r="X147" s="47" t="s">
        <v>55</v>
      </c>
      <c r="Y147" s="41" t="s">
        <v>742</v>
      </c>
      <c r="Z147" s="4"/>
    </row>
    <row r="148" spans="1:26" s="5" customFormat="1" ht="63.75" customHeight="1">
      <c r="A148" s="4"/>
      <c r="B148" s="39" t="s">
        <v>743</v>
      </c>
      <c r="C148" s="40" t="s">
        <v>14</v>
      </c>
      <c r="D148" s="210" t="s">
        <v>744</v>
      </c>
      <c r="E148" s="198" t="s">
        <v>745</v>
      </c>
      <c r="F148" s="198" t="s">
        <v>746</v>
      </c>
      <c r="G148" s="50" t="s">
        <v>747</v>
      </c>
      <c r="H148" s="41" t="s">
        <v>43</v>
      </c>
      <c r="I148" s="42">
        <v>0</v>
      </c>
      <c r="J148" s="51">
        <v>470000000</v>
      </c>
      <c r="K148" s="29" t="s">
        <v>54</v>
      </c>
      <c r="L148" s="45" t="s">
        <v>741</v>
      </c>
      <c r="M148" s="3" t="s">
        <v>69</v>
      </c>
      <c r="N148" s="43" t="s">
        <v>26</v>
      </c>
      <c r="O148" s="41" t="s">
        <v>92</v>
      </c>
      <c r="P148" s="41" t="s">
        <v>42</v>
      </c>
      <c r="Q148" s="44" t="s">
        <v>100</v>
      </c>
      <c r="R148" s="50" t="s">
        <v>748</v>
      </c>
      <c r="S148" s="53">
        <v>2</v>
      </c>
      <c r="T148" s="205">
        <v>925000</v>
      </c>
      <c r="U148" s="46">
        <f>S148*T148</f>
        <v>1850000</v>
      </c>
      <c r="V148" s="46">
        <f t="shared" si="3"/>
        <v>2072000.0000000002</v>
      </c>
      <c r="W148" s="39" t="s">
        <v>56</v>
      </c>
      <c r="X148" s="47" t="s">
        <v>55</v>
      </c>
      <c r="Y148" s="41"/>
      <c r="Z148" s="4"/>
    </row>
    <row r="149" spans="1:26" s="5" customFormat="1" ht="63.75" customHeight="1">
      <c r="A149" s="4"/>
      <c r="B149" s="39" t="s">
        <v>816</v>
      </c>
      <c r="C149" s="33" t="s">
        <v>14</v>
      </c>
      <c r="D149" s="3" t="s">
        <v>817</v>
      </c>
      <c r="E149" s="3" t="s">
        <v>818</v>
      </c>
      <c r="F149" s="3" t="s">
        <v>819</v>
      </c>
      <c r="G149" s="10"/>
      <c r="H149" s="1" t="s">
        <v>43</v>
      </c>
      <c r="I149" s="47">
        <v>0</v>
      </c>
      <c r="J149" s="3">
        <v>470000000</v>
      </c>
      <c r="K149" s="29" t="s">
        <v>54</v>
      </c>
      <c r="L149" s="1" t="s">
        <v>820</v>
      </c>
      <c r="M149" s="3" t="s">
        <v>310</v>
      </c>
      <c r="N149" s="43" t="s">
        <v>26</v>
      </c>
      <c r="O149" s="43" t="s">
        <v>821</v>
      </c>
      <c r="P149" s="41" t="s">
        <v>42</v>
      </c>
      <c r="Q149" s="44" t="s">
        <v>85</v>
      </c>
      <c r="R149" s="41" t="s">
        <v>36</v>
      </c>
      <c r="S149" s="27">
        <v>17</v>
      </c>
      <c r="T149" s="214">
        <v>25000</v>
      </c>
      <c r="U149" s="215">
        <v>0</v>
      </c>
      <c r="V149" s="186">
        <f t="shared" si="3"/>
        <v>0</v>
      </c>
      <c r="W149" s="1" t="s">
        <v>56</v>
      </c>
      <c r="X149" s="48" t="s">
        <v>55</v>
      </c>
      <c r="Y149" s="34" t="s">
        <v>300</v>
      </c>
      <c r="Z149" s="4"/>
    </row>
    <row r="150" spans="1:26" s="5" customFormat="1" ht="63.75" customHeight="1">
      <c r="A150" s="4"/>
      <c r="B150" s="39" t="s">
        <v>822</v>
      </c>
      <c r="C150" s="33" t="s">
        <v>14</v>
      </c>
      <c r="D150" s="3" t="s">
        <v>817</v>
      </c>
      <c r="E150" s="3" t="s">
        <v>818</v>
      </c>
      <c r="F150" s="3" t="s">
        <v>819</v>
      </c>
      <c r="G150" s="10"/>
      <c r="H150" s="1" t="s">
        <v>43</v>
      </c>
      <c r="I150" s="47">
        <v>0</v>
      </c>
      <c r="J150" s="3">
        <v>470000000</v>
      </c>
      <c r="K150" s="29" t="s">
        <v>54</v>
      </c>
      <c r="L150" s="1" t="s">
        <v>823</v>
      </c>
      <c r="M150" s="3" t="s">
        <v>310</v>
      </c>
      <c r="N150" s="43" t="s">
        <v>26</v>
      </c>
      <c r="O150" s="43" t="s">
        <v>824</v>
      </c>
      <c r="P150" s="41" t="s">
        <v>42</v>
      </c>
      <c r="Q150" s="44" t="s">
        <v>85</v>
      </c>
      <c r="R150" s="41" t="s">
        <v>36</v>
      </c>
      <c r="S150" s="27">
        <v>15</v>
      </c>
      <c r="T150" s="214">
        <v>25000</v>
      </c>
      <c r="U150" s="36">
        <f>S150*T150</f>
        <v>375000</v>
      </c>
      <c r="V150" s="46">
        <f t="shared" si="3"/>
        <v>420000.00000000006</v>
      </c>
      <c r="W150" s="1" t="s">
        <v>56</v>
      </c>
      <c r="X150" s="48" t="s">
        <v>55</v>
      </c>
      <c r="Y150" s="34"/>
      <c r="Z150" s="4"/>
    </row>
    <row r="151" spans="1:26" s="137" customFormat="1" ht="18.75" customHeight="1">
      <c r="A151" s="136"/>
      <c r="B151" s="246" t="s">
        <v>45</v>
      </c>
      <c r="C151" s="247"/>
      <c r="D151" s="247"/>
      <c r="E151" s="248"/>
      <c r="F151" s="139"/>
      <c r="G151" s="140"/>
      <c r="H151" s="140"/>
      <c r="I151" s="140"/>
      <c r="J151" s="139"/>
      <c r="K151" s="141"/>
      <c r="L151" s="141"/>
      <c r="M151" s="139"/>
      <c r="N151" s="140"/>
      <c r="O151" s="141"/>
      <c r="P151" s="141"/>
      <c r="Q151" s="140"/>
      <c r="R151" s="142"/>
      <c r="S151" s="139"/>
      <c r="T151" s="143"/>
      <c r="U151" s="144">
        <f>SUM(U15:U150)</f>
        <v>839661021.7779968</v>
      </c>
      <c r="V151" s="144">
        <f>SUM(V15:V150)</f>
        <v>940420344.3913563</v>
      </c>
      <c r="W151" s="140"/>
      <c r="X151" s="140"/>
      <c r="Y151" s="145"/>
      <c r="Z151" s="136"/>
    </row>
    <row r="152" spans="2:39" s="218" customFormat="1" ht="18.75" customHeight="1">
      <c r="B152" s="243" t="s">
        <v>44</v>
      </c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5"/>
      <c r="Z152" s="13"/>
      <c r="AA152" s="13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</row>
    <row r="153" spans="1:25" s="4" customFormat="1" ht="63.75">
      <c r="A153" s="1"/>
      <c r="B153" s="34" t="s">
        <v>326</v>
      </c>
      <c r="C153" s="3" t="s">
        <v>57</v>
      </c>
      <c r="D153" s="3" t="s">
        <v>327</v>
      </c>
      <c r="E153" s="3" t="s">
        <v>328</v>
      </c>
      <c r="F153" s="3" t="s">
        <v>329</v>
      </c>
      <c r="G153" s="3" t="s">
        <v>330</v>
      </c>
      <c r="H153" s="26" t="s">
        <v>31</v>
      </c>
      <c r="I153" s="59">
        <v>0.7</v>
      </c>
      <c r="J153" s="3">
        <v>470000000</v>
      </c>
      <c r="K153" s="3" t="s">
        <v>54</v>
      </c>
      <c r="L153" s="2" t="s">
        <v>331</v>
      </c>
      <c r="M153" s="3" t="s">
        <v>332</v>
      </c>
      <c r="N153" s="1" t="s">
        <v>333</v>
      </c>
      <c r="O153" s="10" t="s">
        <v>334</v>
      </c>
      <c r="P153" s="60" t="s">
        <v>150</v>
      </c>
      <c r="Q153" s="1"/>
      <c r="R153" s="1"/>
      <c r="S153" s="1"/>
      <c r="T153" s="1"/>
      <c r="U153" s="83">
        <v>0</v>
      </c>
      <c r="V153" s="83">
        <v>0</v>
      </c>
      <c r="W153" s="1" t="s">
        <v>335</v>
      </c>
      <c r="X153" s="47" t="s">
        <v>55</v>
      </c>
      <c r="Y153" s="34" t="s">
        <v>336</v>
      </c>
    </row>
    <row r="154" spans="1:25" s="4" customFormat="1" ht="51">
      <c r="A154" s="1"/>
      <c r="B154" s="34" t="s">
        <v>337</v>
      </c>
      <c r="C154" s="3" t="s">
        <v>57</v>
      </c>
      <c r="D154" s="3" t="s">
        <v>327</v>
      </c>
      <c r="E154" s="3" t="s">
        <v>328</v>
      </c>
      <c r="F154" s="3" t="s">
        <v>329</v>
      </c>
      <c r="G154" s="3" t="s">
        <v>338</v>
      </c>
      <c r="H154" s="26" t="s">
        <v>31</v>
      </c>
      <c r="I154" s="59">
        <v>0.7</v>
      </c>
      <c r="J154" s="3">
        <v>470000000</v>
      </c>
      <c r="K154" s="3" t="s">
        <v>54</v>
      </c>
      <c r="L154" s="2" t="s">
        <v>331</v>
      </c>
      <c r="M154" s="3" t="s">
        <v>339</v>
      </c>
      <c r="N154" s="1" t="s">
        <v>333</v>
      </c>
      <c r="O154" s="10" t="s">
        <v>334</v>
      </c>
      <c r="P154" s="60" t="s">
        <v>150</v>
      </c>
      <c r="Q154" s="1"/>
      <c r="R154" s="1"/>
      <c r="S154" s="1"/>
      <c r="T154" s="1"/>
      <c r="U154" s="36">
        <v>2491822</v>
      </c>
      <c r="V154" s="36">
        <f>U154*1.12</f>
        <v>2790840.64</v>
      </c>
      <c r="W154" s="1" t="s">
        <v>335</v>
      </c>
      <c r="X154" s="47" t="s">
        <v>55</v>
      </c>
      <c r="Y154" s="34"/>
    </row>
    <row r="155" spans="1:25" s="4" customFormat="1" ht="51">
      <c r="A155" s="1"/>
      <c r="B155" s="34" t="s">
        <v>340</v>
      </c>
      <c r="C155" s="3" t="s">
        <v>57</v>
      </c>
      <c r="D155" s="3" t="s">
        <v>327</v>
      </c>
      <c r="E155" s="3" t="s">
        <v>328</v>
      </c>
      <c r="F155" s="3" t="s">
        <v>329</v>
      </c>
      <c r="G155" s="3" t="s">
        <v>341</v>
      </c>
      <c r="H155" s="26" t="s">
        <v>31</v>
      </c>
      <c r="I155" s="59">
        <v>0.7</v>
      </c>
      <c r="J155" s="3">
        <v>470000000</v>
      </c>
      <c r="K155" s="3" t="s">
        <v>54</v>
      </c>
      <c r="L155" s="2" t="s">
        <v>331</v>
      </c>
      <c r="M155" s="3" t="s">
        <v>342</v>
      </c>
      <c r="N155" s="1" t="s">
        <v>333</v>
      </c>
      <c r="O155" s="10" t="s">
        <v>334</v>
      </c>
      <c r="P155" s="60" t="s">
        <v>150</v>
      </c>
      <c r="Q155" s="1"/>
      <c r="R155" s="1"/>
      <c r="S155" s="1"/>
      <c r="T155" s="1"/>
      <c r="U155" s="83">
        <v>0</v>
      </c>
      <c r="V155" s="83">
        <v>0</v>
      </c>
      <c r="W155" s="1" t="s">
        <v>335</v>
      </c>
      <c r="X155" s="48" t="s">
        <v>55</v>
      </c>
      <c r="Y155" s="34" t="s">
        <v>336</v>
      </c>
    </row>
    <row r="156" spans="1:25" s="5" customFormat="1" ht="51">
      <c r="A156" s="1"/>
      <c r="B156" s="34" t="s">
        <v>343</v>
      </c>
      <c r="C156" s="3" t="s">
        <v>57</v>
      </c>
      <c r="D156" s="3" t="s">
        <v>327</v>
      </c>
      <c r="E156" s="3" t="s">
        <v>328</v>
      </c>
      <c r="F156" s="3" t="s">
        <v>329</v>
      </c>
      <c r="G156" s="3" t="s">
        <v>344</v>
      </c>
      <c r="H156" s="26" t="s">
        <v>31</v>
      </c>
      <c r="I156" s="59">
        <v>0.7</v>
      </c>
      <c r="J156" s="3">
        <v>470000000</v>
      </c>
      <c r="K156" s="3" t="s">
        <v>54</v>
      </c>
      <c r="L156" s="2" t="s">
        <v>331</v>
      </c>
      <c r="M156" s="3" t="s">
        <v>345</v>
      </c>
      <c r="N156" s="1" t="s">
        <v>333</v>
      </c>
      <c r="O156" s="10" t="s">
        <v>334</v>
      </c>
      <c r="P156" s="60" t="s">
        <v>150</v>
      </c>
      <c r="Q156" s="1"/>
      <c r="R156" s="1"/>
      <c r="S156" s="1"/>
      <c r="T156" s="1"/>
      <c r="U156" s="36">
        <v>1143440</v>
      </c>
      <c r="V156" s="36">
        <f>U156*1.12</f>
        <v>1280652.8</v>
      </c>
      <c r="W156" s="1" t="s">
        <v>335</v>
      </c>
      <c r="X156" s="48" t="s">
        <v>55</v>
      </c>
      <c r="Y156" s="34"/>
    </row>
    <row r="157" spans="1:25" s="5" customFormat="1" ht="51">
      <c r="A157" s="4"/>
      <c r="B157" s="34" t="s">
        <v>346</v>
      </c>
      <c r="C157" s="3" t="s">
        <v>57</v>
      </c>
      <c r="D157" s="3" t="s">
        <v>347</v>
      </c>
      <c r="E157" s="3" t="s">
        <v>348</v>
      </c>
      <c r="F157" s="3" t="s">
        <v>349</v>
      </c>
      <c r="G157" s="3" t="s">
        <v>350</v>
      </c>
      <c r="H157" s="26" t="s">
        <v>31</v>
      </c>
      <c r="I157" s="59">
        <v>0.7</v>
      </c>
      <c r="J157" s="3">
        <v>470000000</v>
      </c>
      <c r="K157" s="3" t="s">
        <v>54</v>
      </c>
      <c r="L157" s="2" t="s">
        <v>351</v>
      </c>
      <c r="M157" s="3" t="s">
        <v>352</v>
      </c>
      <c r="N157" s="1" t="s">
        <v>333</v>
      </c>
      <c r="O157" s="10" t="s">
        <v>353</v>
      </c>
      <c r="P157" s="43" t="s">
        <v>150</v>
      </c>
      <c r="Q157" s="1"/>
      <c r="R157" s="1"/>
      <c r="S157" s="1"/>
      <c r="T157" s="1"/>
      <c r="U157" s="83">
        <v>0</v>
      </c>
      <c r="V157" s="83">
        <v>0</v>
      </c>
      <c r="W157" s="1" t="s">
        <v>335</v>
      </c>
      <c r="X157" s="48" t="s">
        <v>55</v>
      </c>
      <c r="Y157" s="34" t="s">
        <v>137</v>
      </c>
    </row>
    <row r="158" spans="1:25" s="5" customFormat="1" ht="51">
      <c r="A158" s="4"/>
      <c r="B158" s="34" t="s">
        <v>354</v>
      </c>
      <c r="C158" s="3" t="s">
        <v>57</v>
      </c>
      <c r="D158" s="3" t="s">
        <v>355</v>
      </c>
      <c r="E158" s="3" t="s">
        <v>356</v>
      </c>
      <c r="F158" s="3" t="s">
        <v>357</v>
      </c>
      <c r="G158" s="3" t="s">
        <v>350</v>
      </c>
      <c r="H158" s="26" t="s">
        <v>31</v>
      </c>
      <c r="I158" s="59">
        <v>0.7</v>
      </c>
      <c r="J158" s="3">
        <v>470000000</v>
      </c>
      <c r="K158" s="3" t="s">
        <v>54</v>
      </c>
      <c r="L158" s="2" t="s">
        <v>351</v>
      </c>
      <c r="M158" s="3" t="s">
        <v>352</v>
      </c>
      <c r="N158" s="1" t="s">
        <v>333</v>
      </c>
      <c r="O158" s="10" t="s">
        <v>353</v>
      </c>
      <c r="P158" s="43" t="s">
        <v>150</v>
      </c>
      <c r="Q158" s="1"/>
      <c r="R158" s="1"/>
      <c r="S158" s="1"/>
      <c r="T158" s="1"/>
      <c r="U158" s="36">
        <v>793006</v>
      </c>
      <c r="V158" s="36">
        <f>U158*1.12</f>
        <v>888166.7200000001</v>
      </c>
      <c r="W158" s="1" t="s">
        <v>335</v>
      </c>
      <c r="X158" s="48" t="s">
        <v>55</v>
      </c>
      <c r="Y158" s="34"/>
    </row>
    <row r="159" spans="1:25" s="5" customFormat="1" ht="51">
      <c r="A159" s="4"/>
      <c r="B159" s="34" t="s">
        <v>363</v>
      </c>
      <c r="C159" s="3" t="s">
        <v>57</v>
      </c>
      <c r="D159" s="3" t="s">
        <v>364</v>
      </c>
      <c r="E159" s="3" t="s">
        <v>365</v>
      </c>
      <c r="F159" s="3" t="s">
        <v>366</v>
      </c>
      <c r="G159" s="2"/>
      <c r="H159" s="26" t="s">
        <v>31</v>
      </c>
      <c r="I159" s="59">
        <v>1</v>
      </c>
      <c r="J159" s="3">
        <v>470000000</v>
      </c>
      <c r="K159" s="3" t="s">
        <v>54</v>
      </c>
      <c r="L159" s="2" t="s">
        <v>331</v>
      </c>
      <c r="M159" s="3" t="s">
        <v>367</v>
      </c>
      <c r="N159" s="1" t="s">
        <v>333</v>
      </c>
      <c r="O159" s="84" t="s">
        <v>368</v>
      </c>
      <c r="P159" s="43" t="s">
        <v>150</v>
      </c>
      <c r="Q159" s="1"/>
      <c r="R159" s="1"/>
      <c r="S159" s="1"/>
      <c r="T159" s="1"/>
      <c r="U159" s="83">
        <v>0</v>
      </c>
      <c r="V159" s="83">
        <f>U159*1.12</f>
        <v>0</v>
      </c>
      <c r="W159" s="1" t="s">
        <v>335</v>
      </c>
      <c r="X159" s="47" t="s">
        <v>55</v>
      </c>
      <c r="Y159" s="34">
        <v>3</v>
      </c>
    </row>
    <row r="160" spans="1:25" s="5" customFormat="1" ht="51">
      <c r="A160" s="4"/>
      <c r="B160" s="34" t="s">
        <v>369</v>
      </c>
      <c r="C160" s="3" t="s">
        <v>57</v>
      </c>
      <c r="D160" s="3" t="s">
        <v>370</v>
      </c>
      <c r="E160" s="3" t="s">
        <v>365</v>
      </c>
      <c r="F160" s="3" t="s">
        <v>366</v>
      </c>
      <c r="G160" s="2"/>
      <c r="H160" s="26" t="s">
        <v>31</v>
      </c>
      <c r="I160" s="59">
        <v>1</v>
      </c>
      <c r="J160" s="3">
        <v>470000000</v>
      </c>
      <c r="K160" s="3" t="s">
        <v>54</v>
      </c>
      <c r="L160" s="2" t="s">
        <v>331</v>
      </c>
      <c r="M160" s="3" t="s">
        <v>367</v>
      </c>
      <c r="N160" s="1" t="s">
        <v>333</v>
      </c>
      <c r="O160" s="84" t="s">
        <v>368</v>
      </c>
      <c r="P160" s="43" t="s">
        <v>150</v>
      </c>
      <c r="Q160" s="1"/>
      <c r="R160" s="1"/>
      <c r="S160" s="1"/>
      <c r="T160" s="1"/>
      <c r="U160" s="36">
        <v>459468</v>
      </c>
      <c r="V160" s="36">
        <f>U160*1.12</f>
        <v>514604.16000000003</v>
      </c>
      <c r="W160" s="1" t="s">
        <v>335</v>
      </c>
      <c r="X160" s="47" t="s">
        <v>55</v>
      </c>
      <c r="Y160" s="34"/>
    </row>
    <row r="161" spans="1:25" s="5" customFormat="1" ht="51">
      <c r="A161" s="4"/>
      <c r="B161" s="34" t="s">
        <v>371</v>
      </c>
      <c r="C161" s="3" t="s">
        <v>57</v>
      </c>
      <c r="D161" s="3" t="s">
        <v>372</v>
      </c>
      <c r="E161" s="3" t="s">
        <v>373</v>
      </c>
      <c r="F161" s="3" t="s">
        <v>373</v>
      </c>
      <c r="G161" s="14" t="s">
        <v>374</v>
      </c>
      <c r="H161" s="26" t="s">
        <v>31</v>
      </c>
      <c r="I161" s="59">
        <v>1</v>
      </c>
      <c r="J161" s="3">
        <v>470000000</v>
      </c>
      <c r="K161" s="3" t="s">
        <v>54</v>
      </c>
      <c r="L161" s="2" t="s">
        <v>375</v>
      </c>
      <c r="M161" s="31" t="s">
        <v>376</v>
      </c>
      <c r="N161" s="1" t="s">
        <v>333</v>
      </c>
      <c r="O161" s="10" t="s">
        <v>334</v>
      </c>
      <c r="P161" s="3" t="s">
        <v>377</v>
      </c>
      <c r="Q161" s="1"/>
      <c r="R161" s="1"/>
      <c r="S161" s="1"/>
      <c r="T161" s="1"/>
      <c r="U161" s="83">
        <v>0</v>
      </c>
      <c r="V161" s="83">
        <v>0</v>
      </c>
      <c r="W161" s="1" t="s">
        <v>335</v>
      </c>
      <c r="X161" s="48" t="s">
        <v>55</v>
      </c>
      <c r="Y161" s="34" t="s">
        <v>137</v>
      </c>
    </row>
    <row r="162" spans="1:25" s="5" customFormat="1" ht="51">
      <c r="A162" s="4"/>
      <c r="B162" s="34" t="s">
        <v>378</v>
      </c>
      <c r="C162" s="3" t="s">
        <v>57</v>
      </c>
      <c r="D162" s="3" t="s">
        <v>379</v>
      </c>
      <c r="E162" s="3" t="s">
        <v>380</v>
      </c>
      <c r="F162" s="3" t="s">
        <v>381</v>
      </c>
      <c r="G162" s="84"/>
      <c r="H162" s="26" t="s">
        <v>31</v>
      </c>
      <c r="I162" s="59">
        <v>1</v>
      </c>
      <c r="J162" s="3">
        <v>470000000</v>
      </c>
      <c r="K162" s="3" t="s">
        <v>54</v>
      </c>
      <c r="L162" s="2" t="s">
        <v>375</v>
      </c>
      <c r="M162" s="31" t="s">
        <v>376</v>
      </c>
      <c r="N162" s="1" t="s">
        <v>333</v>
      </c>
      <c r="O162" s="10" t="s">
        <v>334</v>
      </c>
      <c r="P162" s="3" t="s">
        <v>377</v>
      </c>
      <c r="Q162" s="1"/>
      <c r="R162" s="1"/>
      <c r="S162" s="1"/>
      <c r="T162" s="1"/>
      <c r="U162" s="36">
        <v>299885</v>
      </c>
      <c r="V162" s="36">
        <f>U162*1.12</f>
        <v>335871.2</v>
      </c>
      <c r="W162" s="1" t="s">
        <v>335</v>
      </c>
      <c r="X162" s="48" t="s">
        <v>55</v>
      </c>
      <c r="Y162" s="34"/>
    </row>
    <row r="163" spans="1:25" s="5" customFormat="1" ht="63.75">
      <c r="A163" s="4"/>
      <c r="B163" s="34" t="s">
        <v>382</v>
      </c>
      <c r="C163" s="3" t="s">
        <v>57</v>
      </c>
      <c r="D163" s="3" t="s">
        <v>383</v>
      </c>
      <c r="E163" s="3" t="s">
        <v>384</v>
      </c>
      <c r="F163" s="3" t="s">
        <v>384</v>
      </c>
      <c r="G163" s="3" t="s">
        <v>385</v>
      </c>
      <c r="H163" s="26" t="s">
        <v>43</v>
      </c>
      <c r="I163" s="59">
        <v>1</v>
      </c>
      <c r="J163" s="3">
        <v>470000000</v>
      </c>
      <c r="K163" s="3" t="s">
        <v>54</v>
      </c>
      <c r="L163" s="2" t="s">
        <v>386</v>
      </c>
      <c r="M163" s="31" t="s">
        <v>376</v>
      </c>
      <c r="N163" s="1" t="s">
        <v>333</v>
      </c>
      <c r="O163" s="10" t="s">
        <v>387</v>
      </c>
      <c r="P163" s="60" t="s">
        <v>362</v>
      </c>
      <c r="Q163" s="1"/>
      <c r="R163" s="1"/>
      <c r="S163" s="1"/>
      <c r="T163" s="1"/>
      <c r="U163" s="83">
        <v>0</v>
      </c>
      <c r="V163" s="83">
        <v>0</v>
      </c>
      <c r="W163" s="1" t="s">
        <v>335</v>
      </c>
      <c r="X163" s="48" t="s">
        <v>55</v>
      </c>
      <c r="Y163" s="34">
        <v>7</v>
      </c>
    </row>
    <row r="164" spans="1:25" s="5" customFormat="1" ht="63.75">
      <c r="A164" s="4"/>
      <c r="B164" s="34" t="s">
        <v>388</v>
      </c>
      <c r="C164" s="3" t="s">
        <v>57</v>
      </c>
      <c r="D164" s="3" t="s">
        <v>383</v>
      </c>
      <c r="E164" s="3" t="s">
        <v>384</v>
      </c>
      <c r="F164" s="3" t="s">
        <v>384</v>
      </c>
      <c r="G164" s="3" t="s">
        <v>385</v>
      </c>
      <c r="H164" s="26" t="s">
        <v>31</v>
      </c>
      <c r="I164" s="59">
        <v>1</v>
      </c>
      <c r="J164" s="3">
        <v>470000000</v>
      </c>
      <c r="K164" s="3" t="s">
        <v>54</v>
      </c>
      <c r="L164" s="2" t="s">
        <v>386</v>
      </c>
      <c r="M164" s="31" t="s">
        <v>376</v>
      </c>
      <c r="N164" s="1" t="s">
        <v>333</v>
      </c>
      <c r="O164" s="10" t="s">
        <v>387</v>
      </c>
      <c r="P164" s="60" t="s">
        <v>362</v>
      </c>
      <c r="Q164" s="1"/>
      <c r="R164" s="1"/>
      <c r="S164" s="1"/>
      <c r="T164" s="1"/>
      <c r="U164" s="36">
        <v>859712</v>
      </c>
      <c r="V164" s="36">
        <f aca="true" t="shared" si="4" ref="V164:V170">U164*1.12</f>
        <v>962877.4400000001</v>
      </c>
      <c r="W164" s="1" t="s">
        <v>335</v>
      </c>
      <c r="X164" s="48" t="s">
        <v>55</v>
      </c>
      <c r="Y164" s="34"/>
    </row>
    <row r="165" spans="1:25" s="5" customFormat="1" ht="51">
      <c r="A165" s="4"/>
      <c r="B165" s="34" t="s">
        <v>397</v>
      </c>
      <c r="C165" s="2" t="s">
        <v>14</v>
      </c>
      <c r="D165" s="3" t="s">
        <v>347</v>
      </c>
      <c r="E165" s="3" t="s">
        <v>398</v>
      </c>
      <c r="F165" s="3" t="s">
        <v>399</v>
      </c>
      <c r="G165" s="2" t="s">
        <v>400</v>
      </c>
      <c r="H165" s="26" t="s">
        <v>43</v>
      </c>
      <c r="I165" s="59">
        <v>0.7</v>
      </c>
      <c r="J165" s="3">
        <v>470000000</v>
      </c>
      <c r="K165" s="3" t="s">
        <v>54</v>
      </c>
      <c r="L165" s="2" t="s">
        <v>394</v>
      </c>
      <c r="M165" s="31" t="s">
        <v>376</v>
      </c>
      <c r="N165" s="1" t="s">
        <v>333</v>
      </c>
      <c r="O165" s="61" t="s">
        <v>401</v>
      </c>
      <c r="P165" s="60" t="s">
        <v>150</v>
      </c>
      <c r="Q165" s="1"/>
      <c r="R165" s="30"/>
      <c r="S165" s="30"/>
      <c r="T165" s="35"/>
      <c r="U165" s="83">
        <v>0</v>
      </c>
      <c r="V165" s="83">
        <f t="shared" si="4"/>
        <v>0</v>
      </c>
      <c r="W165" s="1" t="s">
        <v>335</v>
      </c>
      <c r="X165" s="48" t="s">
        <v>55</v>
      </c>
      <c r="Y165" s="2" t="s">
        <v>402</v>
      </c>
    </row>
    <row r="166" spans="1:25" s="5" customFormat="1" ht="51">
      <c r="A166" s="4"/>
      <c r="B166" s="34" t="s">
        <v>403</v>
      </c>
      <c r="C166" s="2" t="s">
        <v>14</v>
      </c>
      <c r="D166" s="3" t="s">
        <v>404</v>
      </c>
      <c r="E166" s="3" t="s">
        <v>405</v>
      </c>
      <c r="F166" s="3" t="s">
        <v>406</v>
      </c>
      <c r="G166" s="2" t="s">
        <v>400</v>
      </c>
      <c r="H166" s="26" t="s">
        <v>31</v>
      </c>
      <c r="I166" s="59">
        <v>0.7</v>
      </c>
      <c r="J166" s="3">
        <v>470000000</v>
      </c>
      <c r="K166" s="3" t="s">
        <v>54</v>
      </c>
      <c r="L166" s="2" t="s">
        <v>394</v>
      </c>
      <c r="M166" s="31" t="s">
        <v>376</v>
      </c>
      <c r="N166" s="1" t="s">
        <v>333</v>
      </c>
      <c r="O166" s="61" t="s">
        <v>401</v>
      </c>
      <c r="P166" s="60" t="s">
        <v>150</v>
      </c>
      <c r="Q166" s="1"/>
      <c r="R166" s="30"/>
      <c r="S166" s="30"/>
      <c r="T166" s="35"/>
      <c r="U166" s="36">
        <v>180000</v>
      </c>
      <c r="V166" s="36">
        <f t="shared" si="4"/>
        <v>201600.00000000003</v>
      </c>
      <c r="W166" s="1" t="s">
        <v>335</v>
      </c>
      <c r="X166" s="48" t="s">
        <v>55</v>
      </c>
      <c r="Y166" s="62"/>
    </row>
    <row r="167" spans="1:25" s="5" customFormat="1" ht="51">
      <c r="A167" s="4"/>
      <c r="B167" s="34" t="s">
        <v>407</v>
      </c>
      <c r="C167" s="2" t="s">
        <v>14</v>
      </c>
      <c r="D167" s="3" t="s">
        <v>347</v>
      </c>
      <c r="E167" s="3" t="s">
        <v>398</v>
      </c>
      <c r="F167" s="3" t="s">
        <v>399</v>
      </c>
      <c r="G167" s="2" t="s">
        <v>408</v>
      </c>
      <c r="H167" s="26" t="s">
        <v>43</v>
      </c>
      <c r="I167" s="59">
        <v>0.7</v>
      </c>
      <c r="J167" s="3">
        <v>470000000</v>
      </c>
      <c r="K167" s="3" t="s">
        <v>54</v>
      </c>
      <c r="L167" s="2" t="s">
        <v>394</v>
      </c>
      <c r="M167" s="31" t="s">
        <v>376</v>
      </c>
      <c r="N167" s="1" t="s">
        <v>333</v>
      </c>
      <c r="O167" s="61" t="s">
        <v>401</v>
      </c>
      <c r="P167" s="60" t="s">
        <v>150</v>
      </c>
      <c r="Q167" s="1"/>
      <c r="R167" s="30"/>
      <c r="S167" s="30"/>
      <c r="T167" s="35"/>
      <c r="U167" s="83">
        <v>0</v>
      </c>
      <c r="V167" s="83">
        <f t="shared" si="4"/>
        <v>0</v>
      </c>
      <c r="W167" s="1" t="s">
        <v>335</v>
      </c>
      <c r="X167" s="47" t="s">
        <v>55</v>
      </c>
      <c r="Y167" s="2" t="s">
        <v>402</v>
      </c>
    </row>
    <row r="168" spans="1:25" s="5" customFormat="1" ht="51">
      <c r="A168" s="4"/>
      <c r="B168" s="34" t="s">
        <v>409</v>
      </c>
      <c r="C168" s="2" t="s">
        <v>14</v>
      </c>
      <c r="D168" s="3" t="s">
        <v>404</v>
      </c>
      <c r="E168" s="3" t="s">
        <v>405</v>
      </c>
      <c r="F168" s="3" t="s">
        <v>406</v>
      </c>
      <c r="G168" s="2" t="s">
        <v>408</v>
      </c>
      <c r="H168" s="26" t="s">
        <v>31</v>
      </c>
      <c r="I168" s="59">
        <v>0.7</v>
      </c>
      <c r="J168" s="3">
        <v>470000000</v>
      </c>
      <c r="K168" s="3" t="s">
        <v>54</v>
      </c>
      <c r="L168" s="2" t="s">
        <v>394</v>
      </c>
      <c r="M168" s="31" t="s">
        <v>376</v>
      </c>
      <c r="N168" s="1" t="s">
        <v>333</v>
      </c>
      <c r="O168" s="61" t="s">
        <v>401</v>
      </c>
      <c r="P168" s="60" t="s">
        <v>150</v>
      </c>
      <c r="Q168" s="1"/>
      <c r="R168" s="30"/>
      <c r="S168" s="30"/>
      <c r="T168" s="35"/>
      <c r="U168" s="36">
        <v>175000</v>
      </c>
      <c r="V168" s="36">
        <f t="shared" si="4"/>
        <v>196000.00000000003</v>
      </c>
      <c r="W168" s="1" t="s">
        <v>335</v>
      </c>
      <c r="X168" s="47" t="s">
        <v>55</v>
      </c>
      <c r="Y168" s="62"/>
    </row>
    <row r="169" spans="1:25" s="5" customFormat="1" ht="63.75">
      <c r="A169" s="4"/>
      <c r="B169" s="34" t="s">
        <v>808</v>
      </c>
      <c r="C169" s="2" t="s">
        <v>14</v>
      </c>
      <c r="D169" s="3" t="s">
        <v>809</v>
      </c>
      <c r="E169" s="3" t="s">
        <v>810</v>
      </c>
      <c r="F169" s="3" t="s">
        <v>810</v>
      </c>
      <c r="G169" s="3" t="s">
        <v>811</v>
      </c>
      <c r="H169" s="26" t="s">
        <v>43</v>
      </c>
      <c r="I169" s="59">
        <v>0.7</v>
      </c>
      <c r="J169" s="3">
        <v>470000000</v>
      </c>
      <c r="K169" s="3" t="s">
        <v>54</v>
      </c>
      <c r="L169" s="2" t="s">
        <v>812</v>
      </c>
      <c r="M169" s="3" t="s">
        <v>813</v>
      </c>
      <c r="N169" s="1" t="s">
        <v>333</v>
      </c>
      <c r="O169" s="61" t="s">
        <v>814</v>
      </c>
      <c r="P169" s="60" t="s">
        <v>377</v>
      </c>
      <c r="Q169" s="1"/>
      <c r="R169" s="30"/>
      <c r="S169" s="30"/>
      <c r="T169" s="118"/>
      <c r="U169" s="215">
        <v>0</v>
      </c>
      <c r="V169" s="215">
        <f t="shared" si="4"/>
        <v>0</v>
      </c>
      <c r="W169" s="1" t="s">
        <v>335</v>
      </c>
      <c r="X169" s="47" t="s">
        <v>55</v>
      </c>
      <c r="Y169" s="2">
        <v>7.11</v>
      </c>
    </row>
    <row r="170" spans="1:25" s="5" customFormat="1" ht="63.75">
      <c r="A170" s="4"/>
      <c r="B170" s="34" t="s">
        <v>815</v>
      </c>
      <c r="C170" s="2" t="s">
        <v>14</v>
      </c>
      <c r="D170" s="3" t="s">
        <v>809</v>
      </c>
      <c r="E170" s="3" t="s">
        <v>810</v>
      </c>
      <c r="F170" s="3" t="s">
        <v>810</v>
      </c>
      <c r="G170" s="3" t="s">
        <v>811</v>
      </c>
      <c r="H170" s="26" t="s">
        <v>31</v>
      </c>
      <c r="I170" s="59">
        <v>0.7</v>
      </c>
      <c r="J170" s="3">
        <v>470000000</v>
      </c>
      <c r="K170" s="3" t="s">
        <v>54</v>
      </c>
      <c r="L170" s="2" t="s">
        <v>814</v>
      </c>
      <c r="M170" s="3" t="s">
        <v>813</v>
      </c>
      <c r="N170" s="1" t="s">
        <v>333</v>
      </c>
      <c r="O170" s="61" t="s">
        <v>814</v>
      </c>
      <c r="P170" s="60" t="s">
        <v>377</v>
      </c>
      <c r="Q170" s="1"/>
      <c r="R170" s="30"/>
      <c r="S170" s="30"/>
      <c r="T170" s="118"/>
      <c r="U170" s="36">
        <v>1033500</v>
      </c>
      <c r="V170" s="36">
        <f t="shared" si="4"/>
        <v>1157520</v>
      </c>
      <c r="W170" s="1" t="s">
        <v>335</v>
      </c>
      <c r="X170" s="47" t="s">
        <v>55</v>
      </c>
      <c r="Y170" s="62"/>
    </row>
    <row r="171" spans="2:39" s="218" customFormat="1" ht="18.75" customHeight="1">
      <c r="B171" s="252" t="s">
        <v>38</v>
      </c>
      <c r="C171" s="253"/>
      <c r="D171" s="253"/>
      <c r="E171" s="254"/>
      <c r="F171" s="146"/>
      <c r="G171" s="147"/>
      <c r="H171" s="147"/>
      <c r="I171" s="147"/>
      <c r="J171" s="149"/>
      <c r="K171" s="148"/>
      <c r="L171" s="148"/>
      <c r="M171" s="149"/>
      <c r="N171" s="147"/>
      <c r="O171" s="148"/>
      <c r="P171" s="148"/>
      <c r="Q171" s="147"/>
      <c r="R171" s="150"/>
      <c r="S171" s="151"/>
      <c r="T171" s="152"/>
      <c r="U171" s="153">
        <f>SUM(U153:U170)</f>
        <v>7435833</v>
      </c>
      <c r="V171" s="153">
        <f>SUM(V153:V170)</f>
        <v>8328132.960000001</v>
      </c>
      <c r="W171" s="147"/>
      <c r="X171" s="219"/>
      <c r="Y171" s="147"/>
      <c r="Z171" s="13"/>
      <c r="AA171" s="13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</row>
    <row r="172" spans="2:39" s="218" customFormat="1" ht="18.75" customHeight="1">
      <c r="B172" s="243" t="s">
        <v>825</v>
      </c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5"/>
      <c r="Z172" s="13"/>
      <c r="AA172" s="13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</row>
    <row r="173" spans="2:39" s="211" customFormat="1" ht="63.75">
      <c r="B173" s="39" t="s">
        <v>826</v>
      </c>
      <c r="C173" s="33" t="s">
        <v>14</v>
      </c>
      <c r="D173" s="3" t="s">
        <v>827</v>
      </c>
      <c r="E173" s="3" t="s">
        <v>828</v>
      </c>
      <c r="F173" s="3" t="s">
        <v>829</v>
      </c>
      <c r="G173" s="10"/>
      <c r="H173" s="1" t="s">
        <v>43</v>
      </c>
      <c r="I173" s="47">
        <v>0</v>
      </c>
      <c r="J173" s="3">
        <v>470000000</v>
      </c>
      <c r="K173" s="29" t="s">
        <v>54</v>
      </c>
      <c r="L173" s="1" t="s">
        <v>820</v>
      </c>
      <c r="M173" s="3" t="s">
        <v>310</v>
      </c>
      <c r="N173" s="43" t="s">
        <v>26</v>
      </c>
      <c r="O173" s="43" t="s">
        <v>830</v>
      </c>
      <c r="P173" s="41" t="s">
        <v>42</v>
      </c>
      <c r="Q173" s="44" t="s">
        <v>85</v>
      </c>
      <c r="R173" s="41" t="s">
        <v>36</v>
      </c>
      <c r="S173" s="27">
        <v>4</v>
      </c>
      <c r="T173" s="214">
        <v>20000</v>
      </c>
      <c r="U173" s="215">
        <f>S173*T173</f>
        <v>80000</v>
      </c>
      <c r="V173" s="109">
        <f>U173*1.12</f>
        <v>89600.00000000001</v>
      </c>
      <c r="W173" s="1" t="s">
        <v>56</v>
      </c>
      <c r="X173" s="47" t="s">
        <v>55</v>
      </c>
      <c r="Y173" s="34" t="s">
        <v>396</v>
      </c>
      <c r="Z173" s="122"/>
      <c r="AA173" s="12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</row>
    <row r="174" spans="2:39" s="211" customFormat="1" ht="63.75">
      <c r="B174" s="39" t="s">
        <v>831</v>
      </c>
      <c r="C174" s="33" t="s">
        <v>14</v>
      </c>
      <c r="D174" s="3" t="s">
        <v>832</v>
      </c>
      <c r="E174" s="3" t="s">
        <v>833</v>
      </c>
      <c r="F174" s="3" t="s">
        <v>834</v>
      </c>
      <c r="G174" s="10"/>
      <c r="H174" s="1" t="s">
        <v>43</v>
      </c>
      <c r="I174" s="47">
        <v>0</v>
      </c>
      <c r="J174" s="3">
        <v>470000000</v>
      </c>
      <c r="K174" s="29" t="s">
        <v>54</v>
      </c>
      <c r="L174" s="1" t="s">
        <v>820</v>
      </c>
      <c r="M174" s="3" t="s">
        <v>310</v>
      </c>
      <c r="N174" s="43" t="s">
        <v>26</v>
      </c>
      <c r="O174" s="43" t="s">
        <v>830</v>
      </c>
      <c r="P174" s="41" t="s">
        <v>42</v>
      </c>
      <c r="Q174" s="44" t="s">
        <v>85</v>
      </c>
      <c r="R174" s="41" t="s">
        <v>36</v>
      </c>
      <c r="S174" s="27">
        <v>2</v>
      </c>
      <c r="T174" s="214">
        <v>10000</v>
      </c>
      <c r="U174" s="215">
        <f>S174*T174</f>
        <v>20000</v>
      </c>
      <c r="V174" s="109">
        <f>U174*1.12</f>
        <v>22400.000000000004</v>
      </c>
      <c r="W174" s="1" t="s">
        <v>56</v>
      </c>
      <c r="X174" s="48" t="s">
        <v>55</v>
      </c>
      <c r="Y174" s="34" t="s">
        <v>396</v>
      </c>
      <c r="Z174" s="122"/>
      <c r="AA174" s="12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</row>
    <row r="175" spans="2:39" s="218" customFormat="1" ht="18.75" customHeight="1">
      <c r="B175" s="252" t="s">
        <v>45</v>
      </c>
      <c r="C175" s="253"/>
      <c r="D175" s="254"/>
      <c r="E175" s="217"/>
      <c r="F175" s="146"/>
      <c r="G175" s="147"/>
      <c r="H175" s="147"/>
      <c r="I175" s="147"/>
      <c r="J175" s="149"/>
      <c r="K175" s="148"/>
      <c r="L175" s="148"/>
      <c r="M175" s="149"/>
      <c r="N175" s="147"/>
      <c r="O175" s="148"/>
      <c r="P175" s="148"/>
      <c r="Q175" s="147"/>
      <c r="R175" s="150"/>
      <c r="S175" s="151"/>
      <c r="T175" s="152"/>
      <c r="U175" s="153">
        <f>SUM(U173:U174)</f>
        <v>100000</v>
      </c>
      <c r="V175" s="153">
        <f>SUM(V173:V174)</f>
        <v>112000.00000000001</v>
      </c>
      <c r="W175" s="147"/>
      <c r="X175" s="219"/>
      <c r="Y175" s="147"/>
      <c r="Z175" s="13"/>
      <c r="AA175" s="13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</row>
    <row r="176" spans="2:39" s="218" customFormat="1" ht="18.75" customHeight="1">
      <c r="B176" s="243" t="s">
        <v>53</v>
      </c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5"/>
      <c r="Z176" s="13"/>
      <c r="AA176" s="13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</row>
    <row r="177" spans="2:39" s="75" customFormat="1" ht="63.75">
      <c r="B177" s="34" t="s">
        <v>358</v>
      </c>
      <c r="C177" s="3" t="s">
        <v>57</v>
      </c>
      <c r="D177" s="3" t="s">
        <v>359</v>
      </c>
      <c r="E177" s="3" t="s">
        <v>360</v>
      </c>
      <c r="F177" s="3" t="s">
        <v>360</v>
      </c>
      <c r="G177" s="3" t="s">
        <v>361</v>
      </c>
      <c r="H177" s="26" t="s">
        <v>31</v>
      </c>
      <c r="I177" s="59">
        <v>0.7</v>
      </c>
      <c r="J177" s="3">
        <v>470000000</v>
      </c>
      <c r="K177" s="3" t="s">
        <v>54</v>
      </c>
      <c r="L177" s="2" t="s">
        <v>331</v>
      </c>
      <c r="M177" s="3" t="s">
        <v>352</v>
      </c>
      <c r="N177" s="1" t="s">
        <v>333</v>
      </c>
      <c r="O177" s="10" t="s">
        <v>334</v>
      </c>
      <c r="P177" s="43" t="s">
        <v>362</v>
      </c>
      <c r="Q177" s="1"/>
      <c r="R177" s="1"/>
      <c r="S177" s="1"/>
      <c r="T177" s="1"/>
      <c r="U177" s="109">
        <v>925631.16</v>
      </c>
      <c r="V177" s="109">
        <f>U177*1.12</f>
        <v>1036706.8992000001</v>
      </c>
      <c r="W177" s="1" t="s">
        <v>335</v>
      </c>
      <c r="X177" s="48" t="s">
        <v>55</v>
      </c>
      <c r="Y177" s="2" t="s">
        <v>396</v>
      </c>
      <c r="Z177" s="122"/>
      <c r="AA177" s="122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2:39" s="75" customFormat="1" ht="51">
      <c r="B178" s="34" t="s">
        <v>389</v>
      </c>
      <c r="C178" s="2" t="s">
        <v>14</v>
      </c>
      <c r="D178" s="3" t="s">
        <v>390</v>
      </c>
      <c r="E178" s="3" t="s">
        <v>391</v>
      </c>
      <c r="F178" s="3" t="s">
        <v>392</v>
      </c>
      <c r="G178" s="3" t="s">
        <v>393</v>
      </c>
      <c r="H178" s="26" t="s">
        <v>31</v>
      </c>
      <c r="I178" s="59">
        <v>0.7</v>
      </c>
      <c r="J178" s="3">
        <v>470000000</v>
      </c>
      <c r="K178" s="3" t="s">
        <v>54</v>
      </c>
      <c r="L178" s="2" t="s">
        <v>394</v>
      </c>
      <c r="M178" s="31" t="s">
        <v>376</v>
      </c>
      <c r="N178" s="1" t="s">
        <v>333</v>
      </c>
      <c r="O178" s="61" t="s">
        <v>395</v>
      </c>
      <c r="P178" s="60" t="s">
        <v>150</v>
      </c>
      <c r="Q178" s="1"/>
      <c r="R178" s="30"/>
      <c r="S178" s="30"/>
      <c r="T178" s="35"/>
      <c r="U178" s="36">
        <v>1116420</v>
      </c>
      <c r="V178" s="36">
        <f>U178*1.12</f>
        <v>1250390.4000000001</v>
      </c>
      <c r="W178" s="1" t="s">
        <v>335</v>
      </c>
      <c r="X178" s="48" t="s">
        <v>55</v>
      </c>
      <c r="Y178" s="2" t="s">
        <v>396</v>
      </c>
      <c r="Z178" s="122"/>
      <c r="AA178" s="122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spans="2:39" s="75" customFormat="1" ht="51">
      <c r="B179" s="34" t="s">
        <v>410</v>
      </c>
      <c r="C179" s="2" t="s">
        <v>14</v>
      </c>
      <c r="D179" s="3" t="s">
        <v>411</v>
      </c>
      <c r="E179" s="3" t="s">
        <v>412</v>
      </c>
      <c r="F179" s="3" t="s">
        <v>413</v>
      </c>
      <c r="G179" s="3" t="s">
        <v>414</v>
      </c>
      <c r="H179" s="26" t="s">
        <v>43</v>
      </c>
      <c r="I179" s="47">
        <v>1</v>
      </c>
      <c r="J179" s="3">
        <v>470000000</v>
      </c>
      <c r="K179" s="3" t="s">
        <v>54</v>
      </c>
      <c r="L179" s="2" t="s">
        <v>51</v>
      </c>
      <c r="M179" s="31" t="s">
        <v>376</v>
      </c>
      <c r="N179" s="1" t="s">
        <v>333</v>
      </c>
      <c r="O179" s="61" t="s">
        <v>368</v>
      </c>
      <c r="P179" s="60" t="s">
        <v>150</v>
      </c>
      <c r="Q179" s="1"/>
      <c r="R179" s="30"/>
      <c r="S179" s="30"/>
      <c r="T179" s="35"/>
      <c r="U179" s="36">
        <v>1693075</v>
      </c>
      <c r="V179" s="36">
        <f>U179*1.12</f>
        <v>1896244.0000000002</v>
      </c>
      <c r="W179" s="1" t="s">
        <v>335</v>
      </c>
      <c r="X179" s="48" t="s">
        <v>55</v>
      </c>
      <c r="Y179" s="2" t="s">
        <v>396</v>
      </c>
      <c r="Z179" s="122"/>
      <c r="AA179" s="122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</row>
    <row r="180" spans="2:39" s="75" customFormat="1" ht="51">
      <c r="B180" s="34" t="s">
        <v>415</v>
      </c>
      <c r="C180" s="2" t="s">
        <v>14</v>
      </c>
      <c r="D180" s="3" t="s">
        <v>416</v>
      </c>
      <c r="E180" s="3" t="s">
        <v>417</v>
      </c>
      <c r="F180" s="3" t="s">
        <v>418</v>
      </c>
      <c r="G180" s="3" t="s">
        <v>419</v>
      </c>
      <c r="H180" s="26" t="s">
        <v>43</v>
      </c>
      <c r="I180" s="47">
        <v>1</v>
      </c>
      <c r="J180" s="3">
        <v>470000000</v>
      </c>
      <c r="K180" s="3" t="s">
        <v>54</v>
      </c>
      <c r="L180" s="2" t="s">
        <v>51</v>
      </c>
      <c r="M180" s="31" t="s">
        <v>376</v>
      </c>
      <c r="N180" s="1" t="s">
        <v>333</v>
      </c>
      <c r="O180" s="10" t="s">
        <v>334</v>
      </c>
      <c r="P180" s="60" t="s">
        <v>150</v>
      </c>
      <c r="Q180" s="1"/>
      <c r="R180" s="30"/>
      <c r="S180" s="30"/>
      <c r="T180" s="35"/>
      <c r="U180" s="36">
        <v>980000</v>
      </c>
      <c r="V180" s="36">
        <f>U180*1.12</f>
        <v>1097600</v>
      </c>
      <c r="W180" s="1" t="s">
        <v>335</v>
      </c>
      <c r="X180" s="47" t="s">
        <v>55</v>
      </c>
      <c r="Y180" s="2" t="s">
        <v>396</v>
      </c>
      <c r="Z180" s="122"/>
      <c r="AA180" s="122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2:39" s="218" customFormat="1" ht="18.75" customHeight="1">
      <c r="B181" s="256" t="s">
        <v>38</v>
      </c>
      <c r="C181" s="257"/>
      <c r="D181" s="257"/>
      <c r="E181" s="258"/>
      <c r="F181" s="139"/>
      <c r="G181" s="139"/>
      <c r="H181" s="154"/>
      <c r="I181" s="220"/>
      <c r="J181" s="139"/>
      <c r="K181" s="139"/>
      <c r="L181" s="141"/>
      <c r="M181" s="155"/>
      <c r="N181" s="140"/>
      <c r="O181" s="149"/>
      <c r="P181" s="156"/>
      <c r="Q181" s="140"/>
      <c r="R181" s="157"/>
      <c r="S181" s="157"/>
      <c r="T181" s="158"/>
      <c r="U181" s="159">
        <f>SUM(U177:U180)</f>
        <v>4715126.16</v>
      </c>
      <c r="V181" s="159">
        <f>SUM(V177:V180)</f>
        <v>5280941.2992</v>
      </c>
      <c r="W181" s="140"/>
      <c r="X181" s="220"/>
      <c r="Y181" s="141"/>
      <c r="Z181" s="13"/>
      <c r="AA181" s="13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</row>
    <row r="182" spans="2:39" s="218" customFormat="1" ht="18.75" customHeight="1">
      <c r="B182" s="237" t="s">
        <v>49</v>
      </c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9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</row>
    <row r="183" spans="2:39" s="75" customFormat="1" ht="89.25">
      <c r="B183" s="32" t="s">
        <v>434</v>
      </c>
      <c r="C183" s="14" t="s">
        <v>57</v>
      </c>
      <c r="D183" s="96" t="s">
        <v>431</v>
      </c>
      <c r="E183" s="97" t="s">
        <v>432</v>
      </c>
      <c r="F183" s="97" t="s">
        <v>433</v>
      </c>
      <c r="G183" s="3" t="s">
        <v>63</v>
      </c>
      <c r="H183" s="34" t="s">
        <v>43</v>
      </c>
      <c r="I183" s="71">
        <v>0</v>
      </c>
      <c r="J183" s="3">
        <v>470000000</v>
      </c>
      <c r="K183" s="2" t="s">
        <v>54</v>
      </c>
      <c r="L183" s="14" t="s">
        <v>59</v>
      </c>
      <c r="M183" s="14" t="s">
        <v>52</v>
      </c>
      <c r="N183" s="14" t="s">
        <v>26</v>
      </c>
      <c r="O183" s="33" t="s">
        <v>498</v>
      </c>
      <c r="P183" s="14" t="s">
        <v>60</v>
      </c>
      <c r="Q183" s="14">
        <v>796</v>
      </c>
      <c r="R183" s="72" t="s">
        <v>36</v>
      </c>
      <c r="S183" s="28">
        <v>1</v>
      </c>
      <c r="T183" s="131">
        <v>2452892</v>
      </c>
      <c r="U183" s="105">
        <f aca="true" t="shared" si="5" ref="U183:U190">S183*T183</f>
        <v>2452892</v>
      </c>
      <c r="V183" s="106">
        <f aca="true" t="shared" si="6" ref="V183:V190">U183*1.12</f>
        <v>2747239.04</v>
      </c>
      <c r="W183" s="39" t="s">
        <v>56</v>
      </c>
      <c r="X183" s="34" t="s">
        <v>55</v>
      </c>
      <c r="Y183" s="81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2:39" s="75" customFormat="1" ht="89.25">
      <c r="B184" s="32" t="s">
        <v>435</v>
      </c>
      <c r="C184" s="14" t="s">
        <v>57</v>
      </c>
      <c r="D184" s="96" t="s">
        <v>430</v>
      </c>
      <c r="E184" s="97" t="s">
        <v>428</v>
      </c>
      <c r="F184" s="97" t="s">
        <v>429</v>
      </c>
      <c r="G184" s="3" t="s">
        <v>62</v>
      </c>
      <c r="H184" s="34" t="s">
        <v>43</v>
      </c>
      <c r="I184" s="71">
        <v>0</v>
      </c>
      <c r="J184" s="3">
        <v>470000000</v>
      </c>
      <c r="K184" s="2" t="s">
        <v>54</v>
      </c>
      <c r="L184" s="14" t="s">
        <v>61</v>
      </c>
      <c r="M184" s="14" t="s">
        <v>52</v>
      </c>
      <c r="N184" s="14" t="s">
        <v>26</v>
      </c>
      <c r="O184" s="41" t="s">
        <v>58</v>
      </c>
      <c r="P184" s="14" t="s">
        <v>60</v>
      </c>
      <c r="Q184" s="14">
        <v>796</v>
      </c>
      <c r="R184" s="72" t="s">
        <v>36</v>
      </c>
      <c r="S184" s="26">
        <v>4</v>
      </c>
      <c r="T184" s="132">
        <v>147350</v>
      </c>
      <c r="U184" s="120">
        <f t="shared" si="5"/>
        <v>589400</v>
      </c>
      <c r="V184" s="106">
        <f t="shared" si="6"/>
        <v>660128.0000000001</v>
      </c>
      <c r="W184" s="39" t="s">
        <v>56</v>
      </c>
      <c r="X184" s="34" t="s">
        <v>55</v>
      </c>
      <c r="Y184" s="81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26" s="5" customFormat="1" ht="63.75" customHeight="1">
      <c r="A185" s="1"/>
      <c r="B185" s="32" t="s">
        <v>436</v>
      </c>
      <c r="C185" s="40" t="s">
        <v>14</v>
      </c>
      <c r="D185" s="44" t="s">
        <v>65</v>
      </c>
      <c r="E185" s="41" t="s">
        <v>66</v>
      </c>
      <c r="F185" s="41" t="s">
        <v>67</v>
      </c>
      <c r="G185" s="41" t="s">
        <v>74</v>
      </c>
      <c r="H185" s="41" t="s">
        <v>41</v>
      </c>
      <c r="I185" s="42">
        <v>1</v>
      </c>
      <c r="J185" s="51">
        <v>470000000</v>
      </c>
      <c r="K185" s="29" t="s">
        <v>54</v>
      </c>
      <c r="L185" s="14" t="s">
        <v>61</v>
      </c>
      <c r="M185" s="3" t="s">
        <v>69</v>
      </c>
      <c r="N185" s="43" t="s">
        <v>26</v>
      </c>
      <c r="O185" s="41" t="s">
        <v>75</v>
      </c>
      <c r="P185" s="41" t="s">
        <v>42</v>
      </c>
      <c r="Q185" s="44" t="s">
        <v>71</v>
      </c>
      <c r="R185" s="41" t="s">
        <v>72</v>
      </c>
      <c r="S185" s="53">
        <v>6043</v>
      </c>
      <c r="T185" s="133">
        <v>1776.07148767</v>
      </c>
      <c r="U185" s="107">
        <f t="shared" si="5"/>
        <v>10732799.99998981</v>
      </c>
      <c r="V185" s="108">
        <f t="shared" si="6"/>
        <v>12020735.999988588</v>
      </c>
      <c r="W185" s="39" t="s">
        <v>56</v>
      </c>
      <c r="X185" s="47" t="s">
        <v>55</v>
      </c>
      <c r="Y185" s="39"/>
      <c r="Z185" s="4"/>
    </row>
    <row r="186" spans="2:39" s="75" customFormat="1" ht="63.75">
      <c r="B186" s="32" t="s">
        <v>437</v>
      </c>
      <c r="C186" s="33" t="s">
        <v>14</v>
      </c>
      <c r="D186" s="3" t="s">
        <v>116</v>
      </c>
      <c r="E186" s="3" t="s">
        <v>117</v>
      </c>
      <c r="F186" s="3" t="s">
        <v>118</v>
      </c>
      <c r="G186" s="10"/>
      <c r="H186" s="1" t="s">
        <v>31</v>
      </c>
      <c r="I186" s="47">
        <v>0.75</v>
      </c>
      <c r="J186" s="3">
        <v>470000000</v>
      </c>
      <c r="K186" s="29" t="s">
        <v>54</v>
      </c>
      <c r="L186" s="43" t="s">
        <v>119</v>
      </c>
      <c r="M186" s="3" t="s">
        <v>120</v>
      </c>
      <c r="N186" s="43" t="s">
        <v>26</v>
      </c>
      <c r="O186" s="40" t="s">
        <v>281</v>
      </c>
      <c r="P186" s="41" t="s">
        <v>42</v>
      </c>
      <c r="Q186" s="1">
        <v>113</v>
      </c>
      <c r="R186" s="41" t="s">
        <v>121</v>
      </c>
      <c r="S186" s="27">
        <v>42900</v>
      </c>
      <c r="T186" s="134">
        <v>580</v>
      </c>
      <c r="U186" s="109">
        <f t="shared" si="5"/>
        <v>24882000</v>
      </c>
      <c r="V186" s="107">
        <f t="shared" si="6"/>
        <v>27867840.000000004</v>
      </c>
      <c r="W186" s="1" t="s">
        <v>122</v>
      </c>
      <c r="X186" s="47" t="s">
        <v>55</v>
      </c>
      <c r="Y186" s="34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2:39" s="75" customFormat="1" ht="63.75">
      <c r="B187" s="32" t="s">
        <v>438</v>
      </c>
      <c r="C187" s="33" t="s">
        <v>14</v>
      </c>
      <c r="D187" s="3" t="s">
        <v>116</v>
      </c>
      <c r="E187" s="3" t="s">
        <v>117</v>
      </c>
      <c r="F187" s="3" t="s">
        <v>118</v>
      </c>
      <c r="G187" s="10" t="s">
        <v>123</v>
      </c>
      <c r="H187" s="1" t="s">
        <v>31</v>
      </c>
      <c r="I187" s="47">
        <v>0.75</v>
      </c>
      <c r="J187" s="3">
        <v>470000000</v>
      </c>
      <c r="K187" s="29" t="s">
        <v>54</v>
      </c>
      <c r="L187" s="43" t="s">
        <v>119</v>
      </c>
      <c r="M187" s="3" t="s">
        <v>124</v>
      </c>
      <c r="N187" s="43" t="s">
        <v>26</v>
      </c>
      <c r="O187" s="40" t="s">
        <v>281</v>
      </c>
      <c r="P187" s="41" t="s">
        <v>42</v>
      </c>
      <c r="Q187" s="1">
        <v>113</v>
      </c>
      <c r="R187" s="41" t="s">
        <v>121</v>
      </c>
      <c r="S187" s="27">
        <v>18150</v>
      </c>
      <c r="T187" s="134">
        <v>537.91</v>
      </c>
      <c r="U187" s="109">
        <f t="shared" si="5"/>
        <v>9763066.5</v>
      </c>
      <c r="V187" s="107">
        <f t="shared" si="6"/>
        <v>10934634.48</v>
      </c>
      <c r="W187" s="1" t="s">
        <v>122</v>
      </c>
      <c r="X187" s="34" t="s">
        <v>55</v>
      </c>
      <c r="Y187" s="34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2:39" s="75" customFormat="1" ht="63.75">
      <c r="B188" s="32" t="s">
        <v>439</v>
      </c>
      <c r="C188" s="33" t="s">
        <v>14</v>
      </c>
      <c r="D188" s="3" t="s">
        <v>125</v>
      </c>
      <c r="E188" s="3" t="s">
        <v>126</v>
      </c>
      <c r="F188" s="3" t="s">
        <v>127</v>
      </c>
      <c r="G188" s="10" t="s">
        <v>128</v>
      </c>
      <c r="H188" s="1" t="s">
        <v>31</v>
      </c>
      <c r="I188" s="47">
        <v>0.75</v>
      </c>
      <c r="J188" s="3">
        <v>470000000</v>
      </c>
      <c r="K188" s="29" t="s">
        <v>54</v>
      </c>
      <c r="L188" s="43" t="s">
        <v>119</v>
      </c>
      <c r="M188" s="3" t="s">
        <v>120</v>
      </c>
      <c r="N188" s="43" t="s">
        <v>26</v>
      </c>
      <c r="O188" s="40" t="s">
        <v>281</v>
      </c>
      <c r="P188" s="41" t="s">
        <v>42</v>
      </c>
      <c r="Q188" s="1">
        <v>113</v>
      </c>
      <c r="R188" s="41" t="s">
        <v>121</v>
      </c>
      <c r="S188" s="27">
        <v>17930</v>
      </c>
      <c r="T188" s="134">
        <v>30.98</v>
      </c>
      <c r="U188" s="109">
        <f t="shared" si="5"/>
        <v>555471.4</v>
      </c>
      <c r="V188" s="107">
        <f t="shared" si="6"/>
        <v>622127.9680000001</v>
      </c>
      <c r="W188" s="1" t="s">
        <v>122</v>
      </c>
      <c r="X188" s="34" t="s">
        <v>55</v>
      </c>
      <c r="Y188" s="34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2:39" s="75" customFormat="1" ht="63.75">
      <c r="B189" s="32" t="s">
        <v>440</v>
      </c>
      <c r="C189" s="33" t="s">
        <v>14</v>
      </c>
      <c r="D189" s="3" t="s">
        <v>125</v>
      </c>
      <c r="E189" s="3" t="s">
        <v>126</v>
      </c>
      <c r="F189" s="3" t="s">
        <v>127</v>
      </c>
      <c r="G189" s="10" t="s">
        <v>129</v>
      </c>
      <c r="H189" s="1" t="s">
        <v>31</v>
      </c>
      <c r="I189" s="47">
        <v>0.75</v>
      </c>
      <c r="J189" s="3">
        <v>470000000</v>
      </c>
      <c r="K189" s="29" t="s">
        <v>54</v>
      </c>
      <c r="L189" s="43" t="s">
        <v>119</v>
      </c>
      <c r="M189" s="3" t="s">
        <v>124</v>
      </c>
      <c r="N189" s="43" t="s">
        <v>26</v>
      </c>
      <c r="O189" s="40" t="s">
        <v>281</v>
      </c>
      <c r="P189" s="41" t="s">
        <v>42</v>
      </c>
      <c r="Q189" s="1">
        <v>113</v>
      </c>
      <c r="R189" s="41" t="s">
        <v>121</v>
      </c>
      <c r="S189" s="27">
        <v>6745</v>
      </c>
      <c r="T189" s="134">
        <v>523.91</v>
      </c>
      <c r="U189" s="109">
        <f t="shared" si="5"/>
        <v>3533772.9499999997</v>
      </c>
      <c r="V189" s="107">
        <f t="shared" si="6"/>
        <v>3957825.704</v>
      </c>
      <c r="W189" s="1" t="s">
        <v>122</v>
      </c>
      <c r="X189" s="47" t="s">
        <v>55</v>
      </c>
      <c r="Y189" s="34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2:39" s="75" customFormat="1" ht="51">
      <c r="B190" s="32" t="s">
        <v>441</v>
      </c>
      <c r="C190" s="33" t="s">
        <v>14</v>
      </c>
      <c r="D190" s="3" t="s">
        <v>116</v>
      </c>
      <c r="E190" s="3" t="s">
        <v>117</v>
      </c>
      <c r="F190" s="3" t="s">
        <v>118</v>
      </c>
      <c r="G190" s="10"/>
      <c r="H190" s="1" t="s">
        <v>31</v>
      </c>
      <c r="I190" s="47">
        <v>0.8</v>
      </c>
      <c r="J190" s="3">
        <v>470000000</v>
      </c>
      <c r="K190" s="29" t="s">
        <v>54</v>
      </c>
      <c r="L190" s="43" t="s">
        <v>119</v>
      </c>
      <c r="M190" s="3" t="s">
        <v>323</v>
      </c>
      <c r="N190" s="43" t="s">
        <v>26</v>
      </c>
      <c r="O190" s="68" t="s">
        <v>324</v>
      </c>
      <c r="P190" s="41" t="s">
        <v>325</v>
      </c>
      <c r="Q190" s="1">
        <v>113</v>
      </c>
      <c r="R190" s="41" t="s">
        <v>121</v>
      </c>
      <c r="S190" s="27">
        <v>5844</v>
      </c>
      <c r="T190" s="134">
        <v>158.39</v>
      </c>
      <c r="U190" s="109">
        <f t="shared" si="5"/>
        <v>925631.1599999999</v>
      </c>
      <c r="V190" s="107">
        <f t="shared" si="6"/>
        <v>1036706.8992</v>
      </c>
      <c r="W190" s="1" t="s">
        <v>122</v>
      </c>
      <c r="X190" s="47" t="s">
        <v>55</v>
      </c>
      <c r="Y190" s="34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2:39" s="75" customFormat="1" ht="51">
      <c r="B191" s="32" t="s">
        <v>442</v>
      </c>
      <c r="C191" s="2" t="s">
        <v>14</v>
      </c>
      <c r="D191" s="85" t="s">
        <v>148</v>
      </c>
      <c r="E191" s="85" t="s">
        <v>149</v>
      </c>
      <c r="F191" s="86" t="s">
        <v>149</v>
      </c>
      <c r="G191" s="39"/>
      <c r="H191" s="39" t="s">
        <v>41</v>
      </c>
      <c r="I191" s="42">
        <v>0</v>
      </c>
      <c r="J191" s="3">
        <v>470000000</v>
      </c>
      <c r="K191" s="29" t="s">
        <v>54</v>
      </c>
      <c r="L191" s="43" t="s">
        <v>294</v>
      </c>
      <c r="M191" s="3" t="s">
        <v>69</v>
      </c>
      <c r="N191" s="43" t="s">
        <v>26</v>
      </c>
      <c r="O191" s="41" t="s">
        <v>92</v>
      </c>
      <c r="P191" s="60" t="s">
        <v>150</v>
      </c>
      <c r="Q191" s="14">
        <v>796</v>
      </c>
      <c r="R191" s="69" t="s">
        <v>36</v>
      </c>
      <c r="S191" s="87">
        <v>956</v>
      </c>
      <c r="T191" s="135">
        <v>320</v>
      </c>
      <c r="U191" s="110">
        <v>305920</v>
      </c>
      <c r="V191" s="111">
        <f>U191*1.12</f>
        <v>342630.4</v>
      </c>
      <c r="W191" s="39" t="s">
        <v>56</v>
      </c>
      <c r="X191" s="47" t="s">
        <v>55</v>
      </c>
      <c r="Y191" s="81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2:39" s="75" customFormat="1" ht="51">
      <c r="B192" s="32" t="s">
        <v>443</v>
      </c>
      <c r="C192" s="2" t="s">
        <v>14</v>
      </c>
      <c r="D192" s="85" t="s">
        <v>151</v>
      </c>
      <c r="E192" s="85" t="s">
        <v>152</v>
      </c>
      <c r="F192" s="85" t="s">
        <v>153</v>
      </c>
      <c r="G192" s="86" t="s">
        <v>154</v>
      </c>
      <c r="H192" s="39" t="s">
        <v>41</v>
      </c>
      <c r="I192" s="42">
        <v>0</v>
      </c>
      <c r="J192" s="3">
        <v>470000000</v>
      </c>
      <c r="K192" s="29" t="s">
        <v>54</v>
      </c>
      <c r="L192" s="43" t="s">
        <v>294</v>
      </c>
      <c r="M192" s="3" t="s">
        <v>69</v>
      </c>
      <c r="N192" s="43" t="s">
        <v>26</v>
      </c>
      <c r="O192" s="41" t="s">
        <v>92</v>
      </c>
      <c r="P192" s="60" t="s">
        <v>150</v>
      </c>
      <c r="Q192" s="14">
        <v>796</v>
      </c>
      <c r="R192" s="69" t="s">
        <v>36</v>
      </c>
      <c r="S192" s="87">
        <v>600</v>
      </c>
      <c r="T192" s="135">
        <v>150</v>
      </c>
      <c r="U192" s="110">
        <v>90000</v>
      </c>
      <c r="V192" s="111">
        <f aca="true" t="shared" si="7" ref="V192:V241">U192*1.12</f>
        <v>100800.00000000001</v>
      </c>
      <c r="W192" s="39" t="s">
        <v>56</v>
      </c>
      <c r="X192" s="34" t="s">
        <v>55</v>
      </c>
      <c r="Y192" s="81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2:39" s="75" customFormat="1" ht="51">
      <c r="B193" s="32" t="s">
        <v>444</v>
      </c>
      <c r="C193" s="2" t="s">
        <v>14</v>
      </c>
      <c r="D193" s="85" t="s">
        <v>155</v>
      </c>
      <c r="E193" s="85" t="s">
        <v>156</v>
      </c>
      <c r="F193" s="85" t="s">
        <v>157</v>
      </c>
      <c r="G193" s="86" t="s">
        <v>158</v>
      </c>
      <c r="H193" s="39" t="s">
        <v>41</v>
      </c>
      <c r="I193" s="42">
        <v>0</v>
      </c>
      <c r="J193" s="3">
        <v>470000000</v>
      </c>
      <c r="K193" s="29" t="s">
        <v>54</v>
      </c>
      <c r="L193" s="43" t="s">
        <v>294</v>
      </c>
      <c r="M193" s="3" t="s">
        <v>69</v>
      </c>
      <c r="N193" s="43" t="s">
        <v>26</v>
      </c>
      <c r="O193" s="41" t="s">
        <v>92</v>
      </c>
      <c r="P193" s="60" t="s">
        <v>150</v>
      </c>
      <c r="Q193" s="14">
        <v>796</v>
      </c>
      <c r="R193" s="69" t="s">
        <v>36</v>
      </c>
      <c r="S193" s="87">
        <v>480</v>
      </c>
      <c r="T193" s="135">
        <v>220</v>
      </c>
      <c r="U193" s="110">
        <v>105600</v>
      </c>
      <c r="V193" s="111">
        <f t="shared" si="7"/>
        <v>118272.00000000001</v>
      </c>
      <c r="W193" s="39" t="s">
        <v>56</v>
      </c>
      <c r="X193" s="34" t="s">
        <v>55</v>
      </c>
      <c r="Y193" s="81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2:39" s="75" customFormat="1" ht="51">
      <c r="B194" s="32" t="s">
        <v>445</v>
      </c>
      <c r="C194" s="2" t="s">
        <v>14</v>
      </c>
      <c r="D194" s="85" t="s">
        <v>155</v>
      </c>
      <c r="E194" s="85" t="s">
        <v>156</v>
      </c>
      <c r="F194" s="85" t="s">
        <v>157</v>
      </c>
      <c r="G194" s="86" t="s">
        <v>159</v>
      </c>
      <c r="H194" s="39" t="s">
        <v>41</v>
      </c>
      <c r="I194" s="42">
        <v>0</v>
      </c>
      <c r="J194" s="3">
        <v>470000000</v>
      </c>
      <c r="K194" s="29" t="s">
        <v>54</v>
      </c>
      <c r="L194" s="43" t="s">
        <v>294</v>
      </c>
      <c r="M194" s="3" t="s">
        <v>69</v>
      </c>
      <c r="N194" s="43" t="s">
        <v>26</v>
      </c>
      <c r="O194" s="41" t="s">
        <v>92</v>
      </c>
      <c r="P194" s="60" t="s">
        <v>150</v>
      </c>
      <c r="Q194" s="14">
        <v>796</v>
      </c>
      <c r="R194" s="69" t="s">
        <v>36</v>
      </c>
      <c r="S194" s="87">
        <v>460</v>
      </c>
      <c r="T194" s="135">
        <v>250</v>
      </c>
      <c r="U194" s="110">
        <v>115000</v>
      </c>
      <c r="V194" s="111">
        <f t="shared" si="7"/>
        <v>128800.00000000001</v>
      </c>
      <c r="W194" s="39" t="s">
        <v>56</v>
      </c>
      <c r="X194" s="47" t="s">
        <v>55</v>
      </c>
      <c r="Y194" s="81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2:39" s="75" customFormat="1" ht="51">
      <c r="B195" s="32" t="s">
        <v>446</v>
      </c>
      <c r="C195" s="2" t="s">
        <v>14</v>
      </c>
      <c r="D195" s="85" t="s">
        <v>155</v>
      </c>
      <c r="E195" s="85" t="s">
        <v>156</v>
      </c>
      <c r="F195" s="85" t="s">
        <v>157</v>
      </c>
      <c r="G195" s="86" t="s">
        <v>160</v>
      </c>
      <c r="H195" s="39" t="s">
        <v>41</v>
      </c>
      <c r="I195" s="42">
        <v>0</v>
      </c>
      <c r="J195" s="3">
        <v>470000000</v>
      </c>
      <c r="K195" s="29" t="s">
        <v>54</v>
      </c>
      <c r="L195" s="43" t="s">
        <v>294</v>
      </c>
      <c r="M195" s="3" t="s">
        <v>69</v>
      </c>
      <c r="N195" s="43" t="s">
        <v>26</v>
      </c>
      <c r="O195" s="41" t="s">
        <v>92</v>
      </c>
      <c r="P195" s="60" t="s">
        <v>150</v>
      </c>
      <c r="Q195" s="14">
        <v>796</v>
      </c>
      <c r="R195" s="69" t="s">
        <v>36</v>
      </c>
      <c r="S195" s="87">
        <v>490</v>
      </c>
      <c r="T195" s="135">
        <v>280</v>
      </c>
      <c r="U195" s="110">
        <v>137200</v>
      </c>
      <c r="V195" s="111">
        <f t="shared" si="7"/>
        <v>153664.00000000003</v>
      </c>
      <c r="W195" s="39" t="s">
        <v>56</v>
      </c>
      <c r="X195" s="47" t="s">
        <v>55</v>
      </c>
      <c r="Y195" s="81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2:39" s="75" customFormat="1" ht="51">
      <c r="B196" s="32" t="s">
        <v>447</v>
      </c>
      <c r="C196" s="2" t="s">
        <v>14</v>
      </c>
      <c r="D196" s="85" t="s">
        <v>161</v>
      </c>
      <c r="E196" s="85" t="s">
        <v>156</v>
      </c>
      <c r="F196" s="88" t="s">
        <v>162</v>
      </c>
      <c r="G196" s="86" t="s">
        <v>163</v>
      </c>
      <c r="H196" s="39" t="s">
        <v>41</v>
      </c>
      <c r="I196" s="42">
        <v>0</v>
      </c>
      <c r="J196" s="3">
        <v>470000000</v>
      </c>
      <c r="K196" s="29" t="s">
        <v>54</v>
      </c>
      <c r="L196" s="43" t="s">
        <v>294</v>
      </c>
      <c r="M196" s="3" t="s">
        <v>69</v>
      </c>
      <c r="N196" s="43" t="s">
        <v>26</v>
      </c>
      <c r="O196" s="41" t="s">
        <v>92</v>
      </c>
      <c r="P196" s="60" t="s">
        <v>150</v>
      </c>
      <c r="Q196" s="14">
        <v>796</v>
      </c>
      <c r="R196" s="69" t="s">
        <v>36</v>
      </c>
      <c r="S196" s="87">
        <v>100</v>
      </c>
      <c r="T196" s="135">
        <v>190</v>
      </c>
      <c r="U196" s="110">
        <v>19000</v>
      </c>
      <c r="V196" s="111">
        <f t="shared" si="7"/>
        <v>21280.000000000004</v>
      </c>
      <c r="W196" s="39" t="s">
        <v>56</v>
      </c>
      <c r="X196" s="34" t="s">
        <v>55</v>
      </c>
      <c r="Y196" s="81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2:39" s="75" customFormat="1" ht="51">
      <c r="B197" s="32" t="s">
        <v>448</v>
      </c>
      <c r="C197" s="2" t="s">
        <v>14</v>
      </c>
      <c r="D197" s="89" t="s">
        <v>164</v>
      </c>
      <c r="E197" s="90" t="s">
        <v>165</v>
      </c>
      <c r="F197" s="91" t="s">
        <v>166</v>
      </c>
      <c r="G197" s="86" t="s">
        <v>167</v>
      </c>
      <c r="H197" s="39" t="s">
        <v>41</v>
      </c>
      <c r="I197" s="42">
        <v>0</v>
      </c>
      <c r="J197" s="3">
        <v>470000000</v>
      </c>
      <c r="K197" s="29" t="s">
        <v>54</v>
      </c>
      <c r="L197" s="43" t="s">
        <v>294</v>
      </c>
      <c r="M197" s="3" t="s">
        <v>69</v>
      </c>
      <c r="N197" s="43" t="s">
        <v>26</v>
      </c>
      <c r="O197" s="41" t="s">
        <v>92</v>
      </c>
      <c r="P197" s="60" t="s">
        <v>150</v>
      </c>
      <c r="Q197" s="14">
        <v>796</v>
      </c>
      <c r="R197" s="69" t="s">
        <v>36</v>
      </c>
      <c r="S197" s="87">
        <v>50</v>
      </c>
      <c r="T197" s="135">
        <v>220</v>
      </c>
      <c r="U197" s="110">
        <v>11000</v>
      </c>
      <c r="V197" s="111">
        <f t="shared" si="7"/>
        <v>12320.000000000002</v>
      </c>
      <c r="W197" s="39" t="s">
        <v>56</v>
      </c>
      <c r="X197" s="34" t="s">
        <v>55</v>
      </c>
      <c r="Y197" s="3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2:39" s="75" customFormat="1" ht="51">
      <c r="B198" s="32" t="s">
        <v>449</v>
      </c>
      <c r="C198" s="2" t="s">
        <v>14</v>
      </c>
      <c r="D198" s="89" t="s">
        <v>168</v>
      </c>
      <c r="E198" s="90" t="s">
        <v>165</v>
      </c>
      <c r="F198" s="91" t="s">
        <v>169</v>
      </c>
      <c r="G198" s="86" t="s">
        <v>170</v>
      </c>
      <c r="H198" s="39" t="s">
        <v>41</v>
      </c>
      <c r="I198" s="42">
        <v>0</v>
      </c>
      <c r="J198" s="3">
        <v>470000000</v>
      </c>
      <c r="K198" s="29" t="s">
        <v>54</v>
      </c>
      <c r="L198" s="43" t="s">
        <v>294</v>
      </c>
      <c r="M198" s="3" t="s">
        <v>69</v>
      </c>
      <c r="N198" s="43" t="s">
        <v>26</v>
      </c>
      <c r="O198" s="41" t="s">
        <v>92</v>
      </c>
      <c r="P198" s="60" t="s">
        <v>150</v>
      </c>
      <c r="Q198" s="14">
        <v>796</v>
      </c>
      <c r="R198" s="69" t="s">
        <v>36</v>
      </c>
      <c r="S198" s="87">
        <v>60</v>
      </c>
      <c r="T198" s="135">
        <v>330</v>
      </c>
      <c r="U198" s="110">
        <v>19800</v>
      </c>
      <c r="V198" s="111">
        <f t="shared" si="7"/>
        <v>22176.000000000004</v>
      </c>
      <c r="W198" s="39" t="s">
        <v>56</v>
      </c>
      <c r="X198" s="47" t="s">
        <v>55</v>
      </c>
      <c r="Y198" s="81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spans="2:39" s="75" customFormat="1" ht="51">
      <c r="B199" s="32" t="s">
        <v>450</v>
      </c>
      <c r="C199" s="2" t="s">
        <v>14</v>
      </c>
      <c r="D199" s="89" t="s">
        <v>171</v>
      </c>
      <c r="E199" s="90" t="s">
        <v>165</v>
      </c>
      <c r="F199" s="91" t="s">
        <v>172</v>
      </c>
      <c r="G199" s="86" t="s">
        <v>173</v>
      </c>
      <c r="H199" s="39" t="s">
        <v>41</v>
      </c>
      <c r="I199" s="42">
        <v>0</v>
      </c>
      <c r="J199" s="3">
        <v>470000000</v>
      </c>
      <c r="K199" s="29" t="s">
        <v>54</v>
      </c>
      <c r="L199" s="43" t="s">
        <v>294</v>
      </c>
      <c r="M199" s="3" t="s">
        <v>69</v>
      </c>
      <c r="N199" s="43" t="s">
        <v>26</v>
      </c>
      <c r="O199" s="41" t="s">
        <v>92</v>
      </c>
      <c r="P199" s="60" t="s">
        <v>150</v>
      </c>
      <c r="Q199" s="14">
        <v>796</v>
      </c>
      <c r="R199" s="69" t="s">
        <v>36</v>
      </c>
      <c r="S199" s="87">
        <v>40</v>
      </c>
      <c r="T199" s="135">
        <v>345</v>
      </c>
      <c r="U199" s="110">
        <v>13800</v>
      </c>
      <c r="V199" s="111">
        <f t="shared" si="7"/>
        <v>15456.000000000002</v>
      </c>
      <c r="W199" s="39" t="s">
        <v>56</v>
      </c>
      <c r="X199" s="47" t="s">
        <v>55</v>
      </c>
      <c r="Y199" s="81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2:39" s="75" customFormat="1" ht="51">
      <c r="B200" s="32" t="s">
        <v>451</v>
      </c>
      <c r="C200" s="2" t="s">
        <v>14</v>
      </c>
      <c r="D200" s="89" t="s">
        <v>174</v>
      </c>
      <c r="E200" s="90" t="s">
        <v>165</v>
      </c>
      <c r="F200" s="91" t="s">
        <v>175</v>
      </c>
      <c r="G200" s="86" t="s">
        <v>176</v>
      </c>
      <c r="H200" s="39" t="s">
        <v>41</v>
      </c>
      <c r="I200" s="42">
        <v>0</v>
      </c>
      <c r="J200" s="3">
        <v>470000000</v>
      </c>
      <c r="K200" s="29" t="s">
        <v>54</v>
      </c>
      <c r="L200" s="43" t="s">
        <v>294</v>
      </c>
      <c r="M200" s="3" t="s">
        <v>69</v>
      </c>
      <c r="N200" s="43" t="s">
        <v>26</v>
      </c>
      <c r="O200" s="41" t="s">
        <v>92</v>
      </c>
      <c r="P200" s="60" t="s">
        <v>150</v>
      </c>
      <c r="Q200" s="14">
        <v>796</v>
      </c>
      <c r="R200" s="69" t="s">
        <v>36</v>
      </c>
      <c r="S200" s="87">
        <v>20</v>
      </c>
      <c r="T200" s="135">
        <v>350</v>
      </c>
      <c r="U200" s="110">
        <v>7000</v>
      </c>
      <c r="V200" s="111">
        <f t="shared" si="7"/>
        <v>7840.000000000001</v>
      </c>
      <c r="W200" s="39" t="s">
        <v>56</v>
      </c>
      <c r="X200" s="34" t="s">
        <v>55</v>
      </c>
      <c r="Y200" s="81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2:39" s="75" customFormat="1" ht="51">
      <c r="B201" s="32" t="s">
        <v>452</v>
      </c>
      <c r="C201" s="2" t="s">
        <v>14</v>
      </c>
      <c r="D201" s="89" t="s">
        <v>164</v>
      </c>
      <c r="E201" s="90" t="s">
        <v>165</v>
      </c>
      <c r="F201" s="91" t="s">
        <v>166</v>
      </c>
      <c r="G201" s="39"/>
      <c r="H201" s="39" t="s">
        <v>41</v>
      </c>
      <c r="I201" s="42">
        <v>0</v>
      </c>
      <c r="J201" s="3">
        <v>470000000</v>
      </c>
      <c r="K201" s="29" t="s">
        <v>54</v>
      </c>
      <c r="L201" s="43" t="s">
        <v>294</v>
      </c>
      <c r="M201" s="3" t="s">
        <v>69</v>
      </c>
      <c r="N201" s="43" t="s">
        <v>26</v>
      </c>
      <c r="O201" s="41" t="s">
        <v>92</v>
      </c>
      <c r="P201" s="60" t="s">
        <v>150</v>
      </c>
      <c r="Q201" s="14">
        <v>796</v>
      </c>
      <c r="R201" s="69" t="s">
        <v>36</v>
      </c>
      <c r="S201" s="87">
        <v>40</v>
      </c>
      <c r="T201" s="135">
        <v>190</v>
      </c>
      <c r="U201" s="110">
        <v>7600</v>
      </c>
      <c r="V201" s="111">
        <f t="shared" si="7"/>
        <v>8512</v>
      </c>
      <c r="W201" s="39" t="s">
        <v>56</v>
      </c>
      <c r="X201" s="34" t="s">
        <v>55</v>
      </c>
      <c r="Y201" s="81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2:39" s="75" customFormat="1" ht="51">
      <c r="B202" s="32" t="s">
        <v>453</v>
      </c>
      <c r="C202" s="2" t="s">
        <v>14</v>
      </c>
      <c r="D202" s="82" t="s">
        <v>177</v>
      </c>
      <c r="E202" s="82" t="s">
        <v>178</v>
      </c>
      <c r="F202" s="82" t="s">
        <v>179</v>
      </c>
      <c r="G202" s="86" t="s">
        <v>180</v>
      </c>
      <c r="H202" s="39" t="s">
        <v>41</v>
      </c>
      <c r="I202" s="42">
        <v>0</v>
      </c>
      <c r="J202" s="3">
        <v>470000000</v>
      </c>
      <c r="K202" s="29" t="s">
        <v>54</v>
      </c>
      <c r="L202" s="43" t="s">
        <v>294</v>
      </c>
      <c r="M202" s="3" t="s">
        <v>69</v>
      </c>
      <c r="N202" s="43" t="s">
        <v>26</v>
      </c>
      <c r="O202" s="41" t="s">
        <v>92</v>
      </c>
      <c r="P202" s="60" t="s">
        <v>150</v>
      </c>
      <c r="Q202" s="14">
        <v>796</v>
      </c>
      <c r="R202" s="69" t="s">
        <v>36</v>
      </c>
      <c r="S202" s="87">
        <v>1000</v>
      </c>
      <c r="T202" s="135">
        <v>220</v>
      </c>
      <c r="U202" s="110">
        <v>220000</v>
      </c>
      <c r="V202" s="111">
        <f t="shared" si="7"/>
        <v>246400.00000000003</v>
      </c>
      <c r="W202" s="39" t="s">
        <v>56</v>
      </c>
      <c r="X202" s="47" t="s">
        <v>55</v>
      </c>
      <c r="Y202" s="3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2:39" s="75" customFormat="1" ht="51">
      <c r="B203" s="32" t="s">
        <v>454</v>
      </c>
      <c r="C203" s="2" t="s">
        <v>14</v>
      </c>
      <c r="D203" s="82" t="s">
        <v>181</v>
      </c>
      <c r="E203" s="82" t="s">
        <v>178</v>
      </c>
      <c r="F203" s="82" t="s">
        <v>182</v>
      </c>
      <c r="G203" s="92" t="s">
        <v>183</v>
      </c>
      <c r="H203" s="39" t="s">
        <v>41</v>
      </c>
      <c r="I203" s="42">
        <v>0</v>
      </c>
      <c r="J203" s="3">
        <v>470000000</v>
      </c>
      <c r="K203" s="29" t="s">
        <v>54</v>
      </c>
      <c r="L203" s="43" t="s">
        <v>294</v>
      </c>
      <c r="M203" s="3" t="s">
        <v>69</v>
      </c>
      <c r="N203" s="43" t="s">
        <v>26</v>
      </c>
      <c r="O203" s="41" t="s">
        <v>92</v>
      </c>
      <c r="P203" s="60" t="s">
        <v>150</v>
      </c>
      <c r="Q203" s="14">
        <v>796</v>
      </c>
      <c r="R203" s="69" t="s">
        <v>36</v>
      </c>
      <c r="S203" s="87">
        <v>1000</v>
      </c>
      <c r="T203" s="135">
        <v>220</v>
      </c>
      <c r="U203" s="110">
        <v>220000</v>
      </c>
      <c r="V203" s="111">
        <f t="shared" si="7"/>
        <v>246400.00000000003</v>
      </c>
      <c r="W203" s="39" t="s">
        <v>56</v>
      </c>
      <c r="X203" s="47" t="s">
        <v>55</v>
      </c>
      <c r="Y203" s="3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spans="2:39" s="75" customFormat="1" ht="51">
      <c r="B204" s="32" t="s">
        <v>455</v>
      </c>
      <c r="C204" s="2" t="s">
        <v>14</v>
      </c>
      <c r="D204" s="82" t="s">
        <v>177</v>
      </c>
      <c r="E204" s="39" t="s">
        <v>184</v>
      </c>
      <c r="F204" s="39" t="s">
        <v>185</v>
      </c>
      <c r="G204" s="86" t="s">
        <v>186</v>
      </c>
      <c r="H204" s="39" t="s">
        <v>41</v>
      </c>
      <c r="I204" s="42">
        <v>0</v>
      </c>
      <c r="J204" s="3">
        <v>470000000</v>
      </c>
      <c r="K204" s="29" t="s">
        <v>54</v>
      </c>
      <c r="L204" s="43" t="s">
        <v>294</v>
      </c>
      <c r="M204" s="3" t="s">
        <v>69</v>
      </c>
      <c r="N204" s="43" t="s">
        <v>26</v>
      </c>
      <c r="O204" s="41" t="s">
        <v>92</v>
      </c>
      <c r="P204" s="60" t="s">
        <v>150</v>
      </c>
      <c r="Q204" s="14">
        <v>796</v>
      </c>
      <c r="R204" s="69" t="s">
        <v>36</v>
      </c>
      <c r="S204" s="87">
        <v>2000</v>
      </c>
      <c r="T204" s="135">
        <v>180</v>
      </c>
      <c r="U204" s="110">
        <v>360000</v>
      </c>
      <c r="V204" s="111">
        <f t="shared" si="7"/>
        <v>403200.00000000006</v>
      </c>
      <c r="W204" s="39" t="s">
        <v>56</v>
      </c>
      <c r="X204" s="34" t="s">
        <v>55</v>
      </c>
      <c r="Y204" s="47"/>
      <c r="Z204" s="52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spans="2:39" s="75" customFormat="1" ht="51">
      <c r="B205" s="32" t="s">
        <v>456</v>
      </c>
      <c r="C205" s="2" t="s">
        <v>14</v>
      </c>
      <c r="D205" s="82" t="s">
        <v>187</v>
      </c>
      <c r="E205" s="82" t="s">
        <v>188</v>
      </c>
      <c r="F205" s="93" t="s">
        <v>189</v>
      </c>
      <c r="G205" s="86" t="s">
        <v>190</v>
      </c>
      <c r="H205" s="39" t="s">
        <v>41</v>
      </c>
      <c r="I205" s="42">
        <v>0</v>
      </c>
      <c r="J205" s="3">
        <v>470000000</v>
      </c>
      <c r="K205" s="29" t="s">
        <v>54</v>
      </c>
      <c r="L205" s="43" t="s">
        <v>294</v>
      </c>
      <c r="M205" s="3" t="s">
        <v>69</v>
      </c>
      <c r="N205" s="43" t="s">
        <v>26</v>
      </c>
      <c r="O205" s="41" t="s">
        <v>92</v>
      </c>
      <c r="P205" s="60" t="s">
        <v>150</v>
      </c>
      <c r="Q205" s="14">
        <v>796</v>
      </c>
      <c r="R205" s="69" t="s">
        <v>36</v>
      </c>
      <c r="S205" s="87">
        <v>100</v>
      </c>
      <c r="T205" s="135">
        <v>800</v>
      </c>
      <c r="U205" s="110">
        <v>80000</v>
      </c>
      <c r="V205" s="111">
        <f t="shared" si="7"/>
        <v>89600.00000000001</v>
      </c>
      <c r="W205" s="39" t="s">
        <v>56</v>
      </c>
      <c r="X205" s="34" t="s">
        <v>55</v>
      </c>
      <c r="Y205" s="81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</row>
    <row r="206" spans="2:39" s="75" customFormat="1" ht="51">
      <c r="B206" s="32" t="s">
        <v>457</v>
      </c>
      <c r="C206" s="2" t="s">
        <v>14</v>
      </c>
      <c r="D206" s="82" t="s">
        <v>191</v>
      </c>
      <c r="E206" s="94" t="s">
        <v>192</v>
      </c>
      <c r="F206" s="82" t="s">
        <v>193</v>
      </c>
      <c r="G206" s="86" t="s">
        <v>194</v>
      </c>
      <c r="H206" s="39" t="s">
        <v>41</v>
      </c>
      <c r="I206" s="42">
        <v>0</v>
      </c>
      <c r="J206" s="3">
        <v>470000000</v>
      </c>
      <c r="K206" s="29" t="s">
        <v>54</v>
      </c>
      <c r="L206" s="43" t="s">
        <v>294</v>
      </c>
      <c r="M206" s="3" t="s">
        <v>69</v>
      </c>
      <c r="N206" s="43" t="s">
        <v>26</v>
      </c>
      <c r="O206" s="41" t="s">
        <v>92</v>
      </c>
      <c r="P206" s="60" t="s">
        <v>150</v>
      </c>
      <c r="Q206" s="14">
        <v>796</v>
      </c>
      <c r="R206" s="69" t="s">
        <v>36</v>
      </c>
      <c r="S206" s="87">
        <v>50</v>
      </c>
      <c r="T206" s="135">
        <v>950</v>
      </c>
      <c r="U206" s="110">
        <v>47500</v>
      </c>
      <c r="V206" s="111">
        <f t="shared" si="7"/>
        <v>53200.00000000001</v>
      </c>
      <c r="W206" s="39" t="s">
        <v>56</v>
      </c>
      <c r="X206" s="47" t="s">
        <v>55</v>
      </c>
      <c r="Y206" s="81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spans="2:39" s="75" customFormat="1" ht="51">
      <c r="B207" s="32" t="s">
        <v>458</v>
      </c>
      <c r="C207" s="2" t="s">
        <v>14</v>
      </c>
      <c r="D207" s="82" t="s">
        <v>195</v>
      </c>
      <c r="E207" s="82" t="s">
        <v>196</v>
      </c>
      <c r="F207" s="86" t="s">
        <v>197</v>
      </c>
      <c r="G207" s="39"/>
      <c r="H207" s="39" t="s">
        <v>41</v>
      </c>
      <c r="I207" s="42">
        <v>0</v>
      </c>
      <c r="J207" s="3">
        <v>470000000</v>
      </c>
      <c r="K207" s="29" t="s">
        <v>54</v>
      </c>
      <c r="L207" s="43" t="s">
        <v>294</v>
      </c>
      <c r="M207" s="3" t="s">
        <v>69</v>
      </c>
      <c r="N207" s="43" t="s">
        <v>26</v>
      </c>
      <c r="O207" s="41" t="s">
        <v>92</v>
      </c>
      <c r="P207" s="60" t="s">
        <v>150</v>
      </c>
      <c r="Q207" s="14">
        <v>796</v>
      </c>
      <c r="R207" s="69" t="s">
        <v>36</v>
      </c>
      <c r="S207" s="87">
        <v>60</v>
      </c>
      <c r="T207" s="135">
        <v>590</v>
      </c>
      <c r="U207" s="110">
        <v>35400</v>
      </c>
      <c r="V207" s="111">
        <f t="shared" si="7"/>
        <v>39648.00000000001</v>
      </c>
      <c r="W207" s="39" t="s">
        <v>56</v>
      </c>
      <c r="X207" s="47" t="s">
        <v>55</v>
      </c>
      <c r="Y207" s="81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</row>
    <row r="208" spans="2:39" s="75" customFormat="1" ht="51">
      <c r="B208" s="32" t="s">
        <v>459</v>
      </c>
      <c r="C208" s="2" t="s">
        <v>14</v>
      </c>
      <c r="D208" s="82" t="s">
        <v>198</v>
      </c>
      <c r="E208" s="82" t="s">
        <v>196</v>
      </c>
      <c r="F208" s="86" t="s">
        <v>199</v>
      </c>
      <c r="G208" s="39"/>
      <c r="H208" s="39" t="s">
        <v>41</v>
      </c>
      <c r="I208" s="42">
        <v>0</v>
      </c>
      <c r="J208" s="3">
        <v>470000000</v>
      </c>
      <c r="K208" s="29" t="s">
        <v>54</v>
      </c>
      <c r="L208" s="43" t="s">
        <v>294</v>
      </c>
      <c r="M208" s="3" t="s">
        <v>69</v>
      </c>
      <c r="N208" s="43" t="s">
        <v>26</v>
      </c>
      <c r="O208" s="41" t="s">
        <v>92</v>
      </c>
      <c r="P208" s="60" t="s">
        <v>150</v>
      </c>
      <c r="Q208" s="14">
        <v>796</v>
      </c>
      <c r="R208" s="69" t="s">
        <v>36</v>
      </c>
      <c r="S208" s="87">
        <v>80</v>
      </c>
      <c r="T208" s="135">
        <v>610</v>
      </c>
      <c r="U208" s="110">
        <v>48800</v>
      </c>
      <c r="V208" s="111">
        <f t="shared" si="7"/>
        <v>54656.00000000001</v>
      </c>
      <c r="W208" s="39" t="s">
        <v>56</v>
      </c>
      <c r="X208" s="34" t="s">
        <v>55</v>
      </c>
      <c r="Y208" s="81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2:39" s="75" customFormat="1" ht="51">
      <c r="B209" s="32" t="s">
        <v>460</v>
      </c>
      <c r="C209" s="2" t="s">
        <v>14</v>
      </c>
      <c r="D209" s="82" t="s">
        <v>198</v>
      </c>
      <c r="E209" s="95" t="s">
        <v>196</v>
      </c>
      <c r="F209" s="86" t="s">
        <v>200</v>
      </c>
      <c r="G209" s="95"/>
      <c r="H209" s="39" t="s">
        <v>41</v>
      </c>
      <c r="I209" s="42">
        <v>0</v>
      </c>
      <c r="J209" s="3">
        <v>470000000</v>
      </c>
      <c r="K209" s="29" t="s">
        <v>54</v>
      </c>
      <c r="L209" s="43" t="s">
        <v>294</v>
      </c>
      <c r="M209" s="3" t="s">
        <v>69</v>
      </c>
      <c r="N209" s="43" t="s">
        <v>26</v>
      </c>
      <c r="O209" s="41" t="s">
        <v>92</v>
      </c>
      <c r="P209" s="60" t="s">
        <v>150</v>
      </c>
      <c r="Q209" s="14">
        <v>796</v>
      </c>
      <c r="R209" s="69" t="s">
        <v>36</v>
      </c>
      <c r="S209" s="87">
        <v>10</v>
      </c>
      <c r="T209" s="135">
        <v>1200</v>
      </c>
      <c r="U209" s="110">
        <v>12000</v>
      </c>
      <c r="V209" s="111">
        <f t="shared" si="7"/>
        <v>13440.000000000002</v>
      </c>
      <c r="W209" s="39" t="s">
        <v>56</v>
      </c>
      <c r="X209" s="34" t="s">
        <v>55</v>
      </c>
      <c r="Y209" s="81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</row>
    <row r="210" spans="2:39" s="75" customFormat="1" ht="51">
      <c r="B210" s="32" t="s">
        <v>461</v>
      </c>
      <c r="C210" s="2" t="s">
        <v>14</v>
      </c>
      <c r="D210" s="82" t="s">
        <v>201</v>
      </c>
      <c r="E210" s="86" t="s">
        <v>202</v>
      </c>
      <c r="F210" s="39" t="s">
        <v>203</v>
      </c>
      <c r="G210" s="39"/>
      <c r="H210" s="39" t="s">
        <v>41</v>
      </c>
      <c r="I210" s="42">
        <v>0</v>
      </c>
      <c r="J210" s="3">
        <v>470000000</v>
      </c>
      <c r="K210" s="29" t="s">
        <v>54</v>
      </c>
      <c r="L210" s="43" t="s">
        <v>294</v>
      </c>
      <c r="M210" s="3" t="s">
        <v>69</v>
      </c>
      <c r="N210" s="43" t="s">
        <v>26</v>
      </c>
      <c r="O210" s="41" t="s">
        <v>92</v>
      </c>
      <c r="P210" s="60" t="s">
        <v>150</v>
      </c>
      <c r="Q210" s="14">
        <v>796</v>
      </c>
      <c r="R210" s="69" t="s">
        <v>36</v>
      </c>
      <c r="S210" s="87">
        <v>20</v>
      </c>
      <c r="T210" s="135">
        <v>900</v>
      </c>
      <c r="U210" s="110">
        <v>18000</v>
      </c>
      <c r="V210" s="111">
        <f t="shared" si="7"/>
        <v>20160.000000000004</v>
      </c>
      <c r="W210" s="39" t="s">
        <v>56</v>
      </c>
      <c r="X210" s="47" t="s">
        <v>55</v>
      </c>
      <c r="Y210" s="81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</row>
    <row r="211" spans="2:39" s="75" customFormat="1" ht="51">
      <c r="B211" s="32" t="s">
        <v>462</v>
      </c>
      <c r="C211" s="2" t="s">
        <v>14</v>
      </c>
      <c r="D211" s="82" t="s">
        <v>201</v>
      </c>
      <c r="E211" s="86" t="s">
        <v>202</v>
      </c>
      <c r="F211" s="39" t="s">
        <v>204</v>
      </c>
      <c r="G211" s="39"/>
      <c r="H211" s="39" t="s">
        <v>41</v>
      </c>
      <c r="I211" s="42">
        <v>0</v>
      </c>
      <c r="J211" s="3">
        <v>470000000</v>
      </c>
      <c r="K211" s="29" t="s">
        <v>54</v>
      </c>
      <c r="L211" s="43" t="s">
        <v>294</v>
      </c>
      <c r="M211" s="3" t="s">
        <v>69</v>
      </c>
      <c r="N211" s="43" t="s">
        <v>26</v>
      </c>
      <c r="O211" s="41" t="s">
        <v>92</v>
      </c>
      <c r="P211" s="60" t="s">
        <v>150</v>
      </c>
      <c r="Q211" s="14">
        <v>796</v>
      </c>
      <c r="R211" s="69" t="s">
        <v>36</v>
      </c>
      <c r="S211" s="87">
        <v>20</v>
      </c>
      <c r="T211" s="135">
        <v>1000</v>
      </c>
      <c r="U211" s="110">
        <v>20000</v>
      </c>
      <c r="V211" s="111">
        <f t="shared" si="7"/>
        <v>22400.000000000004</v>
      </c>
      <c r="W211" s="39" t="s">
        <v>56</v>
      </c>
      <c r="X211" s="47" t="s">
        <v>55</v>
      </c>
      <c r="Y211" s="81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2:39" s="75" customFormat="1" ht="51">
      <c r="B212" s="32" t="s">
        <v>463</v>
      </c>
      <c r="C212" s="2" t="s">
        <v>14</v>
      </c>
      <c r="D212" s="82" t="s">
        <v>201</v>
      </c>
      <c r="E212" s="86" t="s">
        <v>202</v>
      </c>
      <c r="F212" s="39" t="s">
        <v>205</v>
      </c>
      <c r="G212" s="39"/>
      <c r="H212" s="39" t="s">
        <v>41</v>
      </c>
      <c r="I212" s="42">
        <v>0</v>
      </c>
      <c r="J212" s="3">
        <v>470000000</v>
      </c>
      <c r="K212" s="29" t="s">
        <v>54</v>
      </c>
      <c r="L212" s="43" t="s">
        <v>294</v>
      </c>
      <c r="M212" s="3" t="s">
        <v>69</v>
      </c>
      <c r="N212" s="43" t="s">
        <v>26</v>
      </c>
      <c r="O212" s="41" t="s">
        <v>92</v>
      </c>
      <c r="P212" s="60" t="s">
        <v>150</v>
      </c>
      <c r="Q212" s="14">
        <v>796</v>
      </c>
      <c r="R212" s="69" t="s">
        <v>36</v>
      </c>
      <c r="S212" s="87">
        <v>15</v>
      </c>
      <c r="T212" s="135">
        <v>1100</v>
      </c>
      <c r="U212" s="110">
        <v>16500</v>
      </c>
      <c r="V212" s="111">
        <f t="shared" si="7"/>
        <v>18480</v>
      </c>
      <c r="W212" s="39" t="s">
        <v>56</v>
      </c>
      <c r="X212" s="34" t="s">
        <v>55</v>
      </c>
      <c r="Y212" s="81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</row>
    <row r="213" spans="2:39" s="75" customFormat="1" ht="51">
      <c r="B213" s="32" t="s">
        <v>464</v>
      </c>
      <c r="C213" s="2" t="s">
        <v>14</v>
      </c>
      <c r="D213" s="96" t="s">
        <v>282</v>
      </c>
      <c r="E213" s="97" t="s">
        <v>206</v>
      </c>
      <c r="F213" s="97" t="s">
        <v>283</v>
      </c>
      <c r="G213" s="86"/>
      <c r="H213" s="39" t="s">
        <v>41</v>
      </c>
      <c r="I213" s="42">
        <v>0</v>
      </c>
      <c r="J213" s="3">
        <v>470000000</v>
      </c>
      <c r="K213" s="29" t="s">
        <v>54</v>
      </c>
      <c r="L213" s="43" t="s">
        <v>294</v>
      </c>
      <c r="M213" s="3" t="s">
        <v>69</v>
      </c>
      <c r="N213" s="43" t="s">
        <v>26</v>
      </c>
      <c r="O213" s="41" t="s">
        <v>92</v>
      </c>
      <c r="P213" s="60" t="s">
        <v>150</v>
      </c>
      <c r="Q213" s="14">
        <v>796</v>
      </c>
      <c r="R213" s="69" t="s">
        <v>36</v>
      </c>
      <c r="S213" s="87">
        <v>30</v>
      </c>
      <c r="T213" s="135">
        <v>300</v>
      </c>
      <c r="U213" s="110">
        <v>9000</v>
      </c>
      <c r="V213" s="111">
        <f t="shared" si="7"/>
        <v>10080.000000000002</v>
      </c>
      <c r="W213" s="39" t="s">
        <v>56</v>
      </c>
      <c r="X213" s="34" t="s">
        <v>55</v>
      </c>
      <c r="Y213" s="81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</row>
    <row r="214" spans="2:39" s="75" customFormat="1" ht="51">
      <c r="B214" s="32" t="s">
        <v>465</v>
      </c>
      <c r="C214" s="2" t="s">
        <v>14</v>
      </c>
      <c r="D214" s="96" t="s">
        <v>284</v>
      </c>
      <c r="E214" s="97" t="s">
        <v>206</v>
      </c>
      <c r="F214" s="97" t="s">
        <v>285</v>
      </c>
      <c r="G214" s="86"/>
      <c r="H214" s="39" t="s">
        <v>41</v>
      </c>
      <c r="I214" s="42">
        <v>0</v>
      </c>
      <c r="J214" s="3">
        <v>470000000</v>
      </c>
      <c r="K214" s="29" t="s">
        <v>54</v>
      </c>
      <c r="L214" s="43" t="s">
        <v>294</v>
      </c>
      <c r="M214" s="3" t="s">
        <v>69</v>
      </c>
      <c r="N214" s="43" t="s">
        <v>26</v>
      </c>
      <c r="O214" s="41" t="s">
        <v>92</v>
      </c>
      <c r="P214" s="60" t="s">
        <v>150</v>
      </c>
      <c r="Q214" s="14">
        <v>796</v>
      </c>
      <c r="R214" s="69" t="s">
        <v>36</v>
      </c>
      <c r="S214" s="87">
        <v>50</v>
      </c>
      <c r="T214" s="135">
        <v>350</v>
      </c>
      <c r="U214" s="110">
        <v>17500</v>
      </c>
      <c r="V214" s="111">
        <f t="shared" si="7"/>
        <v>19600.000000000004</v>
      </c>
      <c r="W214" s="39" t="s">
        <v>56</v>
      </c>
      <c r="X214" s="47" t="s">
        <v>55</v>
      </c>
      <c r="Y214" s="81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</row>
    <row r="215" spans="2:39" s="75" customFormat="1" ht="51">
      <c r="B215" s="32" t="s">
        <v>466</v>
      </c>
      <c r="C215" s="2" t="s">
        <v>14</v>
      </c>
      <c r="D215" s="96" t="s">
        <v>286</v>
      </c>
      <c r="E215" s="97" t="s">
        <v>206</v>
      </c>
      <c r="F215" s="97" t="s">
        <v>287</v>
      </c>
      <c r="G215" s="86"/>
      <c r="H215" s="39" t="s">
        <v>41</v>
      </c>
      <c r="I215" s="42">
        <v>0</v>
      </c>
      <c r="J215" s="3">
        <v>470000000</v>
      </c>
      <c r="K215" s="29" t="s">
        <v>54</v>
      </c>
      <c r="L215" s="43" t="s">
        <v>294</v>
      </c>
      <c r="M215" s="3" t="s">
        <v>69</v>
      </c>
      <c r="N215" s="43" t="s">
        <v>26</v>
      </c>
      <c r="O215" s="41" t="s">
        <v>92</v>
      </c>
      <c r="P215" s="60" t="s">
        <v>150</v>
      </c>
      <c r="Q215" s="14">
        <v>796</v>
      </c>
      <c r="R215" s="69" t="s">
        <v>36</v>
      </c>
      <c r="S215" s="87">
        <v>50</v>
      </c>
      <c r="T215" s="135">
        <v>510</v>
      </c>
      <c r="U215" s="110">
        <v>25500</v>
      </c>
      <c r="V215" s="111">
        <f t="shared" si="7"/>
        <v>28560.000000000004</v>
      </c>
      <c r="W215" s="39" t="s">
        <v>56</v>
      </c>
      <c r="X215" s="47" t="s">
        <v>55</v>
      </c>
      <c r="Y215" s="81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</row>
    <row r="216" spans="2:39" s="75" customFormat="1" ht="51">
      <c r="B216" s="32" t="s">
        <v>467</v>
      </c>
      <c r="C216" s="2" t="s">
        <v>14</v>
      </c>
      <c r="D216" s="96" t="s">
        <v>288</v>
      </c>
      <c r="E216" s="97" t="s">
        <v>206</v>
      </c>
      <c r="F216" s="97" t="s">
        <v>289</v>
      </c>
      <c r="G216" s="86"/>
      <c r="H216" s="39" t="s">
        <v>41</v>
      </c>
      <c r="I216" s="42">
        <v>0</v>
      </c>
      <c r="J216" s="3">
        <v>470000000</v>
      </c>
      <c r="K216" s="29" t="s">
        <v>54</v>
      </c>
      <c r="L216" s="43" t="s">
        <v>294</v>
      </c>
      <c r="M216" s="3" t="s">
        <v>69</v>
      </c>
      <c r="N216" s="43" t="s">
        <v>26</v>
      </c>
      <c r="O216" s="41" t="s">
        <v>92</v>
      </c>
      <c r="P216" s="60" t="s">
        <v>150</v>
      </c>
      <c r="Q216" s="14">
        <v>796</v>
      </c>
      <c r="R216" s="69" t="s">
        <v>36</v>
      </c>
      <c r="S216" s="87">
        <v>15</v>
      </c>
      <c r="T216" s="135">
        <v>680</v>
      </c>
      <c r="U216" s="110">
        <v>10200</v>
      </c>
      <c r="V216" s="111">
        <f t="shared" si="7"/>
        <v>11424.000000000002</v>
      </c>
      <c r="W216" s="39" t="s">
        <v>56</v>
      </c>
      <c r="X216" s="34" t="s">
        <v>55</v>
      </c>
      <c r="Y216" s="81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</row>
    <row r="217" spans="2:39" s="75" customFormat="1" ht="51">
      <c r="B217" s="32" t="s">
        <v>468</v>
      </c>
      <c r="C217" s="2" t="s">
        <v>14</v>
      </c>
      <c r="D217" s="96" t="s">
        <v>290</v>
      </c>
      <c r="E217" s="97" t="s">
        <v>206</v>
      </c>
      <c r="F217" s="97" t="s">
        <v>291</v>
      </c>
      <c r="G217" s="86"/>
      <c r="H217" s="39" t="s">
        <v>41</v>
      </c>
      <c r="I217" s="42">
        <v>0</v>
      </c>
      <c r="J217" s="3">
        <v>470000000</v>
      </c>
      <c r="K217" s="29" t="s">
        <v>54</v>
      </c>
      <c r="L217" s="43" t="s">
        <v>294</v>
      </c>
      <c r="M217" s="3" t="s">
        <v>69</v>
      </c>
      <c r="N217" s="43" t="s">
        <v>26</v>
      </c>
      <c r="O217" s="41" t="s">
        <v>92</v>
      </c>
      <c r="P217" s="60" t="s">
        <v>150</v>
      </c>
      <c r="Q217" s="14">
        <v>796</v>
      </c>
      <c r="R217" s="69" t="s">
        <v>36</v>
      </c>
      <c r="S217" s="87">
        <v>20</v>
      </c>
      <c r="T217" s="135">
        <v>690</v>
      </c>
      <c r="U217" s="110">
        <v>13800</v>
      </c>
      <c r="V217" s="111">
        <f t="shared" si="7"/>
        <v>15456.000000000002</v>
      </c>
      <c r="W217" s="39" t="s">
        <v>56</v>
      </c>
      <c r="X217" s="34" t="s">
        <v>55</v>
      </c>
      <c r="Y217" s="81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</row>
    <row r="218" spans="2:39" s="75" customFormat="1" ht="51">
      <c r="B218" s="32" t="s">
        <v>469</v>
      </c>
      <c r="C218" s="2" t="s">
        <v>14</v>
      </c>
      <c r="D218" s="96" t="s">
        <v>292</v>
      </c>
      <c r="E218" s="97" t="s">
        <v>206</v>
      </c>
      <c r="F218" s="97" t="s">
        <v>293</v>
      </c>
      <c r="G218" s="86"/>
      <c r="H218" s="39" t="s">
        <v>41</v>
      </c>
      <c r="I218" s="42">
        <v>0</v>
      </c>
      <c r="J218" s="3">
        <v>470000000</v>
      </c>
      <c r="K218" s="29" t="s">
        <v>54</v>
      </c>
      <c r="L218" s="43" t="s">
        <v>294</v>
      </c>
      <c r="M218" s="3" t="s">
        <v>69</v>
      </c>
      <c r="N218" s="43" t="s">
        <v>26</v>
      </c>
      <c r="O218" s="41" t="s">
        <v>92</v>
      </c>
      <c r="P218" s="60" t="s">
        <v>150</v>
      </c>
      <c r="Q218" s="14">
        <v>796</v>
      </c>
      <c r="R218" s="69" t="s">
        <v>36</v>
      </c>
      <c r="S218" s="87">
        <v>10</v>
      </c>
      <c r="T218" s="135">
        <v>810</v>
      </c>
      <c r="U218" s="110">
        <v>8100</v>
      </c>
      <c r="V218" s="111">
        <f t="shared" si="7"/>
        <v>9072</v>
      </c>
      <c r="W218" s="39" t="s">
        <v>56</v>
      </c>
      <c r="X218" s="47" t="s">
        <v>55</v>
      </c>
      <c r="Y218" s="81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spans="2:39" s="75" customFormat="1" ht="51">
      <c r="B219" s="32" t="s">
        <v>470</v>
      </c>
      <c r="C219" s="2" t="s">
        <v>14</v>
      </c>
      <c r="D219" s="14" t="s">
        <v>207</v>
      </c>
      <c r="E219" s="90" t="s">
        <v>208</v>
      </c>
      <c r="F219" s="98" t="s">
        <v>209</v>
      </c>
      <c r="G219" s="39" t="s">
        <v>210</v>
      </c>
      <c r="H219" s="39" t="s">
        <v>41</v>
      </c>
      <c r="I219" s="42">
        <v>0</v>
      </c>
      <c r="J219" s="3">
        <v>470000000</v>
      </c>
      <c r="K219" s="29" t="s">
        <v>54</v>
      </c>
      <c r="L219" s="43" t="s">
        <v>294</v>
      </c>
      <c r="M219" s="3" t="s">
        <v>69</v>
      </c>
      <c r="N219" s="43" t="s">
        <v>26</v>
      </c>
      <c r="O219" s="41" t="s">
        <v>92</v>
      </c>
      <c r="P219" s="60" t="s">
        <v>150</v>
      </c>
      <c r="Q219" s="14">
        <v>796</v>
      </c>
      <c r="R219" s="69" t="s">
        <v>36</v>
      </c>
      <c r="S219" s="87">
        <v>100</v>
      </c>
      <c r="T219" s="135">
        <v>840</v>
      </c>
      <c r="U219" s="110">
        <v>84000</v>
      </c>
      <c r="V219" s="111">
        <f t="shared" si="7"/>
        <v>94080.00000000001</v>
      </c>
      <c r="W219" s="39" t="s">
        <v>56</v>
      </c>
      <c r="X219" s="47" t="s">
        <v>55</v>
      </c>
      <c r="Y219" s="81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spans="2:39" s="75" customFormat="1" ht="51">
      <c r="B220" s="32" t="s">
        <v>471</v>
      </c>
      <c r="C220" s="2" t="s">
        <v>14</v>
      </c>
      <c r="D220" s="99" t="s">
        <v>211</v>
      </c>
      <c r="E220" s="10" t="s">
        <v>212</v>
      </c>
      <c r="F220" s="10" t="s">
        <v>213</v>
      </c>
      <c r="G220" s="39" t="s">
        <v>214</v>
      </c>
      <c r="H220" s="39" t="s">
        <v>41</v>
      </c>
      <c r="I220" s="42">
        <v>0</v>
      </c>
      <c r="J220" s="3">
        <v>470000000</v>
      </c>
      <c r="K220" s="29" t="s">
        <v>54</v>
      </c>
      <c r="L220" s="43" t="s">
        <v>294</v>
      </c>
      <c r="M220" s="3" t="s">
        <v>69</v>
      </c>
      <c r="N220" s="43" t="s">
        <v>26</v>
      </c>
      <c r="O220" s="41" t="s">
        <v>92</v>
      </c>
      <c r="P220" s="60" t="s">
        <v>150</v>
      </c>
      <c r="Q220" s="14">
        <v>796</v>
      </c>
      <c r="R220" s="69" t="s">
        <v>36</v>
      </c>
      <c r="S220" s="87">
        <v>20</v>
      </c>
      <c r="T220" s="135">
        <v>2100</v>
      </c>
      <c r="U220" s="110">
        <v>42000</v>
      </c>
      <c r="V220" s="111">
        <f t="shared" si="7"/>
        <v>47040.00000000001</v>
      </c>
      <c r="W220" s="39" t="s">
        <v>56</v>
      </c>
      <c r="X220" s="34" t="s">
        <v>55</v>
      </c>
      <c r="Y220" s="81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spans="2:39" s="75" customFormat="1" ht="51">
      <c r="B221" s="32" t="s">
        <v>472</v>
      </c>
      <c r="C221" s="2" t="s">
        <v>14</v>
      </c>
      <c r="D221" s="82" t="s">
        <v>215</v>
      </c>
      <c r="E221" s="82" t="s">
        <v>216</v>
      </c>
      <c r="F221" s="86" t="s">
        <v>217</v>
      </c>
      <c r="G221" s="39"/>
      <c r="H221" s="39" t="s">
        <v>41</v>
      </c>
      <c r="I221" s="42">
        <v>0</v>
      </c>
      <c r="J221" s="3">
        <v>470000000</v>
      </c>
      <c r="K221" s="29" t="s">
        <v>54</v>
      </c>
      <c r="L221" s="43" t="s">
        <v>294</v>
      </c>
      <c r="M221" s="3" t="s">
        <v>69</v>
      </c>
      <c r="N221" s="43" t="s">
        <v>26</v>
      </c>
      <c r="O221" s="41" t="s">
        <v>92</v>
      </c>
      <c r="P221" s="60" t="s">
        <v>150</v>
      </c>
      <c r="Q221" s="14">
        <v>796</v>
      </c>
      <c r="R221" s="69" t="s">
        <v>36</v>
      </c>
      <c r="S221" s="87">
        <v>20</v>
      </c>
      <c r="T221" s="135">
        <v>2100</v>
      </c>
      <c r="U221" s="110">
        <v>42000</v>
      </c>
      <c r="V221" s="111">
        <f t="shared" si="7"/>
        <v>47040.00000000001</v>
      </c>
      <c r="W221" s="39" t="s">
        <v>56</v>
      </c>
      <c r="X221" s="34" t="s">
        <v>55</v>
      </c>
      <c r="Y221" s="81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2:39" s="75" customFormat="1" ht="51">
      <c r="B222" s="32" t="s">
        <v>473</v>
      </c>
      <c r="C222" s="2" t="s">
        <v>14</v>
      </c>
      <c r="D222" s="82" t="s">
        <v>215</v>
      </c>
      <c r="E222" s="82" t="s">
        <v>216</v>
      </c>
      <c r="F222" s="86" t="s">
        <v>218</v>
      </c>
      <c r="G222" s="39"/>
      <c r="H222" s="39" t="s">
        <v>41</v>
      </c>
      <c r="I222" s="42">
        <v>0</v>
      </c>
      <c r="J222" s="3">
        <v>470000000</v>
      </c>
      <c r="K222" s="29" t="s">
        <v>54</v>
      </c>
      <c r="L222" s="43" t="s">
        <v>294</v>
      </c>
      <c r="M222" s="3" t="s">
        <v>69</v>
      </c>
      <c r="N222" s="43" t="s">
        <v>26</v>
      </c>
      <c r="O222" s="41" t="s">
        <v>92</v>
      </c>
      <c r="P222" s="60" t="s">
        <v>150</v>
      </c>
      <c r="Q222" s="14">
        <v>796</v>
      </c>
      <c r="R222" s="69" t="s">
        <v>36</v>
      </c>
      <c r="S222" s="87">
        <v>30</v>
      </c>
      <c r="T222" s="135">
        <v>3500</v>
      </c>
      <c r="U222" s="110">
        <v>105000</v>
      </c>
      <c r="V222" s="111">
        <f t="shared" si="7"/>
        <v>117600.00000000001</v>
      </c>
      <c r="W222" s="39" t="s">
        <v>56</v>
      </c>
      <c r="X222" s="47" t="s">
        <v>55</v>
      </c>
      <c r="Y222" s="81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2:39" s="75" customFormat="1" ht="51">
      <c r="B223" s="32" t="s">
        <v>474</v>
      </c>
      <c r="C223" s="2" t="s">
        <v>14</v>
      </c>
      <c r="D223" s="100" t="s">
        <v>219</v>
      </c>
      <c r="E223" s="101" t="s">
        <v>220</v>
      </c>
      <c r="F223" s="101" t="s">
        <v>221</v>
      </c>
      <c r="G223" s="86" t="s">
        <v>222</v>
      </c>
      <c r="H223" s="39" t="s">
        <v>41</v>
      </c>
      <c r="I223" s="42">
        <v>0</v>
      </c>
      <c r="J223" s="3">
        <v>470000000</v>
      </c>
      <c r="K223" s="29" t="s">
        <v>54</v>
      </c>
      <c r="L223" s="43" t="s">
        <v>294</v>
      </c>
      <c r="M223" s="3" t="s">
        <v>69</v>
      </c>
      <c r="N223" s="43" t="s">
        <v>26</v>
      </c>
      <c r="O223" s="41" t="s">
        <v>92</v>
      </c>
      <c r="P223" s="60" t="s">
        <v>150</v>
      </c>
      <c r="Q223" s="14">
        <v>796</v>
      </c>
      <c r="R223" s="69" t="s">
        <v>36</v>
      </c>
      <c r="S223" s="87">
        <v>3</v>
      </c>
      <c r="T223" s="135">
        <v>32200</v>
      </c>
      <c r="U223" s="110">
        <v>96600</v>
      </c>
      <c r="V223" s="111">
        <f t="shared" si="7"/>
        <v>108192.00000000001</v>
      </c>
      <c r="W223" s="39" t="s">
        <v>56</v>
      </c>
      <c r="X223" s="47" t="s">
        <v>55</v>
      </c>
      <c r="Y223" s="81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</row>
    <row r="224" spans="2:39" s="75" customFormat="1" ht="51">
      <c r="B224" s="32" t="s">
        <v>475</v>
      </c>
      <c r="C224" s="2" t="s">
        <v>14</v>
      </c>
      <c r="D224" s="73" t="s">
        <v>223</v>
      </c>
      <c r="E224" s="102" t="s">
        <v>224</v>
      </c>
      <c r="F224" s="102" t="s">
        <v>225</v>
      </c>
      <c r="G224" s="86" t="s">
        <v>226</v>
      </c>
      <c r="H224" s="39" t="s">
        <v>41</v>
      </c>
      <c r="I224" s="42">
        <v>0</v>
      </c>
      <c r="J224" s="3">
        <v>470000000</v>
      </c>
      <c r="K224" s="29" t="s">
        <v>54</v>
      </c>
      <c r="L224" s="43" t="s">
        <v>294</v>
      </c>
      <c r="M224" s="3" t="s">
        <v>69</v>
      </c>
      <c r="N224" s="43" t="s">
        <v>26</v>
      </c>
      <c r="O224" s="41" t="s">
        <v>92</v>
      </c>
      <c r="P224" s="60" t="s">
        <v>150</v>
      </c>
      <c r="Q224" s="14">
        <v>796</v>
      </c>
      <c r="R224" s="69" t="s">
        <v>36</v>
      </c>
      <c r="S224" s="87">
        <v>6</v>
      </c>
      <c r="T224" s="135">
        <v>18000</v>
      </c>
      <c r="U224" s="110">
        <v>108000</v>
      </c>
      <c r="V224" s="111">
        <f t="shared" si="7"/>
        <v>120960.00000000001</v>
      </c>
      <c r="W224" s="39" t="s">
        <v>56</v>
      </c>
      <c r="X224" s="34" t="s">
        <v>55</v>
      </c>
      <c r="Y224" s="81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</row>
    <row r="225" spans="2:39" s="75" customFormat="1" ht="51">
      <c r="B225" s="32" t="s">
        <v>476</v>
      </c>
      <c r="C225" s="2" t="s">
        <v>14</v>
      </c>
      <c r="D225" s="82" t="s">
        <v>227</v>
      </c>
      <c r="E225" s="82" t="s">
        <v>228</v>
      </c>
      <c r="F225" s="82" t="s">
        <v>229</v>
      </c>
      <c r="G225" s="86" t="s">
        <v>230</v>
      </c>
      <c r="H225" s="39" t="s">
        <v>41</v>
      </c>
      <c r="I225" s="42">
        <v>0</v>
      </c>
      <c r="J225" s="3">
        <v>470000000</v>
      </c>
      <c r="K225" s="29" t="s">
        <v>54</v>
      </c>
      <c r="L225" s="43" t="s">
        <v>294</v>
      </c>
      <c r="M225" s="3" t="s">
        <v>69</v>
      </c>
      <c r="N225" s="43" t="s">
        <v>26</v>
      </c>
      <c r="O225" s="41" t="s">
        <v>92</v>
      </c>
      <c r="P225" s="60" t="s">
        <v>150</v>
      </c>
      <c r="Q225" s="14">
        <v>796</v>
      </c>
      <c r="R225" s="69" t="s">
        <v>36</v>
      </c>
      <c r="S225" s="87">
        <v>12</v>
      </c>
      <c r="T225" s="135">
        <v>22000</v>
      </c>
      <c r="U225" s="110">
        <v>264000</v>
      </c>
      <c r="V225" s="111">
        <f t="shared" si="7"/>
        <v>295680</v>
      </c>
      <c r="W225" s="39" t="s">
        <v>56</v>
      </c>
      <c r="X225" s="34" t="s">
        <v>55</v>
      </c>
      <c r="Y225" s="81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</row>
    <row r="226" spans="2:39" s="75" customFormat="1" ht="51">
      <c r="B226" s="32" t="s">
        <v>477</v>
      </c>
      <c r="C226" s="2" t="s">
        <v>14</v>
      </c>
      <c r="D226" s="82" t="s">
        <v>231</v>
      </c>
      <c r="E226" s="82" t="s">
        <v>232</v>
      </c>
      <c r="F226" s="82" t="s">
        <v>233</v>
      </c>
      <c r="G226" s="86" t="s">
        <v>234</v>
      </c>
      <c r="H226" s="39" t="s">
        <v>41</v>
      </c>
      <c r="I226" s="42">
        <v>0</v>
      </c>
      <c r="J226" s="3">
        <v>470000000</v>
      </c>
      <c r="K226" s="29" t="s">
        <v>54</v>
      </c>
      <c r="L226" s="43" t="s">
        <v>294</v>
      </c>
      <c r="M226" s="3" t="s">
        <v>69</v>
      </c>
      <c r="N226" s="43" t="s">
        <v>26</v>
      </c>
      <c r="O226" s="41" t="s">
        <v>92</v>
      </c>
      <c r="P226" s="60" t="s">
        <v>150</v>
      </c>
      <c r="Q226" s="14">
        <v>796</v>
      </c>
      <c r="R226" s="69" t="s">
        <v>36</v>
      </c>
      <c r="S226" s="87">
        <v>12</v>
      </c>
      <c r="T226" s="135">
        <v>1200</v>
      </c>
      <c r="U226" s="110">
        <v>14400</v>
      </c>
      <c r="V226" s="111">
        <f t="shared" si="7"/>
        <v>16128.000000000002</v>
      </c>
      <c r="W226" s="39" t="s">
        <v>56</v>
      </c>
      <c r="X226" s="47" t="s">
        <v>55</v>
      </c>
      <c r="Y226" s="81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</row>
    <row r="227" spans="2:39" s="75" customFormat="1" ht="51">
      <c r="B227" s="32" t="s">
        <v>478</v>
      </c>
      <c r="C227" s="2" t="s">
        <v>14</v>
      </c>
      <c r="D227" s="99" t="s">
        <v>235</v>
      </c>
      <c r="E227" s="99" t="s">
        <v>236</v>
      </c>
      <c r="F227" s="99" t="s">
        <v>237</v>
      </c>
      <c r="G227" s="86" t="s">
        <v>238</v>
      </c>
      <c r="H227" s="39" t="s">
        <v>41</v>
      </c>
      <c r="I227" s="42">
        <v>0</v>
      </c>
      <c r="J227" s="3">
        <v>470000000</v>
      </c>
      <c r="K227" s="29" t="s">
        <v>54</v>
      </c>
      <c r="L227" s="43" t="s">
        <v>294</v>
      </c>
      <c r="M227" s="3" t="s">
        <v>69</v>
      </c>
      <c r="N227" s="43" t="s">
        <v>26</v>
      </c>
      <c r="O227" s="41" t="s">
        <v>92</v>
      </c>
      <c r="P227" s="60" t="s">
        <v>150</v>
      </c>
      <c r="Q227" s="14">
        <v>796</v>
      </c>
      <c r="R227" s="69" t="s">
        <v>36</v>
      </c>
      <c r="S227" s="87">
        <v>292</v>
      </c>
      <c r="T227" s="135">
        <v>40</v>
      </c>
      <c r="U227" s="110">
        <v>11680</v>
      </c>
      <c r="V227" s="111">
        <f t="shared" si="7"/>
        <v>13081.6</v>
      </c>
      <c r="W227" s="39" t="s">
        <v>56</v>
      </c>
      <c r="X227" s="47" t="s">
        <v>55</v>
      </c>
      <c r="Y227" s="81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2:39" s="75" customFormat="1" ht="51">
      <c r="B228" s="32" t="s">
        <v>479</v>
      </c>
      <c r="C228" s="2" t="s">
        <v>14</v>
      </c>
      <c r="D228" s="99" t="s">
        <v>235</v>
      </c>
      <c r="E228" s="99" t="s">
        <v>236</v>
      </c>
      <c r="F228" s="99" t="s">
        <v>237</v>
      </c>
      <c r="G228" s="86" t="s">
        <v>239</v>
      </c>
      <c r="H228" s="39" t="s">
        <v>41</v>
      </c>
      <c r="I228" s="42">
        <v>0</v>
      </c>
      <c r="J228" s="3">
        <v>470000000</v>
      </c>
      <c r="K228" s="29" t="s">
        <v>54</v>
      </c>
      <c r="L228" s="43" t="s">
        <v>294</v>
      </c>
      <c r="M228" s="3" t="s">
        <v>69</v>
      </c>
      <c r="N228" s="43" t="s">
        <v>26</v>
      </c>
      <c r="O228" s="41" t="s">
        <v>92</v>
      </c>
      <c r="P228" s="60" t="s">
        <v>150</v>
      </c>
      <c r="Q228" s="14">
        <v>796</v>
      </c>
      <c r="R228" s="69" t="s">
        <v>36</v>
      </c>
      <c r="S228" s="87">
        <v>170</v>
      </c>
      <c r="T228" s="135">
        <v>60</v>
      </c>
      <c r="U228" s="110">
        <v>10200</v>
      </c>
      <c r="V228" s="111">
        <f t="shared" si="7"/>
        <v>11424.000000000002</v>
      </c>
      <c r="W228" s="39" t="s">
        <v>56</v>
      </c>
      <c r="X228" s="34" t="s">
        <v>55</v>
      </c>
      <c r="Y228" s="81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2:39" s="75" customFormat="1" ht="51">
      <c r="B229" s="32" t="s">
        <v>480</v>
      </c>
      <c r="C229" s="2" t="s">
        <v>14</v>
      </c>
      <c r="D229" s="99" t="s">
        <v>235</v>
      </c>
      <c r="E229" s="99" t="s">
        <v>236</v>
      </c>
      <c r="F229" s="99" t="s">
        <v>237</v>
      </c>
      <c r="G229" s="86" t="s">
        <v>240</v>
      </c>
      <c r="H229" s="39" t="s">
        <v>41</v>
      </c>
      <c r="I229" s="42">
        <v>0</v>
      </c>
      <c r="J229" s="3">
        <v>470000000</v>
      </c>
      <c r="K229" s="29" t="s">
        <v>54</v>
      </c>
      <c r="L229" s="43" t="s">
        <v>294</v>
      </c>
      <c r="M229" s="3" t="s">
        <v>69</v>
      </c>
      <c r="N229" s="43" t="s">
        <v>26</v>
      </c>
      <c r="O229" s="41" t="s">
        <v>92</v>
      </c>
      <c r="P229" s="60" t="s">
        <v>150</v>
      </c>
      <c r="Q229" s="14">
        <v>796</v>
      </c>
      <c r="R229" s="69" t="s">
        <v>36</v>
      </c>
      <c r="S229" s="87">
        <v>80</v>
      </c>
      <c r="T229" s="135">
        <v>3450</v>
      </c>
      <c r="U229" s="110">
        <v>276000</v>
      </c>
      <c r="V229" s="111">
        <f t="shared" si="7"/>
        <v>309120.00000000006</v>
      </c>
      <c r="W229" s="39" t="s">
        <v>56</v>
      </c>
      <c r="X229" s="34" t="s">
        <v>55</v>
      </c>
      <c r="Y229" s="81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</row>
    <row r="230" spans="2:39" s="75" customFormat="1" ht="51">
      <c r="B230" s="32" t="s">
        <v>481</v>
      </c>
      <c r="C230" s="2" t="s">
        <v>14</v>
      </c>
      <c r="D230" s="82" t="s">
        <v>241</v>
      </c>
      <c r="E230" s="82" t="s">
        <v>242</v>
      </c>
      <c r="F230" s="82" t="s">
        <v>242</v>
      </c>
      <c r="G230" s="86" t="s">
        <v>243</v>
      </c>
      <c r="H230" s="39" t="s">
        <v>41</v>
      </c>
      <c r="I230" s="42">
        <v>0</v>
      </c>
      <c r="J230" s="3">
        <v>470000000</v>
      </c>
      <c r="K230" s="29" t="s">
        <v>54</v>
      </c>
      <c r="L230" s="43" t="s">
        <v>294</v>
      </c>
      <c r="M230" s="3" t="s">
        <v>69</v>
      </c>
      <c r="N230" s="43" t="s">
        <v>26</v>
      </c>
      <c r="O230" s="41" t="s">
        <v>92</v>
      </c>
      <c r="P230" s="60" t="s">
        <v>150</v>
      </c>
      <c r="Q230" s="14">
        <v>796</v>
      </c>
      <c r="R230" s="69" t="s">
        <v>36</v>
      </c>
      <c r="S230" s="87">
        <v>10</v>
      </c>
      <c r="T230" s="135">
        <v>6110</v>
      </c>
      <c r="U230" s="110">
        <v>61100</v>
      </c>
      <c r="V230" s="111">
        <f t="shared" si="7"/>
        <v>68432</v>
      </c>
      <c r="W230" s="39" t="s">
        <v>56</v>
      </c>
      <c r="X230" s="47" t="s">
        <v>55</v>
      </c>
      <c r="Y230" s="81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</row>
    <row r="231" spans="2:39" s="75" customFormat="1" ht="51">
      <c r="B231" s="32" t="s">
        <v>482</v>
      </c>
      <c r="C231" s="2" t="s">
        <v>14</v>
      </c>
      <c r="D231" s="82" t="s">
        <v>244</v>
      </c>
      <c r="E231" s="82" t="s">
        <v>245</v>
      </c>
      <c r="F231" s="82" t="s">
        <v>245</v>
      </c>
      <c r="G231" s="86" t="s">
        <v>246</v>
      </c>
      <c r="H231" s="39" t="s">
        <v>41</v>
      </c>
      <c r="I231" s="42">
        <v>0</v>
      </c>
      <c r="J231" s="3">
        <v>470000000</v>
      </c>
      <c r="K231" s="29" t="s">
        <v>54</v>
      </c>
      <c r="L231" s="43" t="s">
        <v>294</v>
      </c>
      <c r="M231" s="3" t="s">
        <v>69</v>
      </c>
      <c r="N231" s="43" t="s">
        <v>26</v>
      </c>
      <c r="O231" s="41" t="s">
        <v>92</v>
      </c>
      <c r="P231" s="60" t="s">
        <v>150</v>
      </c>
      <c r="Q231" s="14">
        <v>796</v>
      </c>
      <c r="R231" s="69" t="s">
        <v>36</v>
      </c>
      <c r="S231" s="87">
        <v>40</v>
      </c>
      <c r="T231" s="135">
        <v>3245</v>
      </c>
      <c r="U231" s="110">
        <v>129800</v>
      </c>
      <c r="V231" s="111">
        <f t="shared" si="7"/>
        <v>145376</v>
      </c>
      <c r="W231" s="39" t="s">
        <v>56</v>
      </c>
      <c r="X231" s="47" t="s">
        <v>55</v>
      </c>
      <c r="Y231" s="81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</row>
    <row r="232" spans="2:39" s="75" customFormat="1" ht="51">
      <c r="B232" s="32" t="s">
        <v>483</v>
      </c>
      <c r="C232" s="2" t="s">
        <v>14</v>
      </c>
      <c r="D232" s="99" t="s">
        <v>247</v>
      </c>
      <c r="E232" s="34" t="s">
        <v>248</v>
      </c>
      <c r="F232" s="34" t="s">
        <v>249</v>
      </c>
      <c r="G232" s="39" t="s">
        <v>250</v>
      </c>
      <c r="H232" s="39" t="s">
        <v>41</v>
      </c>
      <c r="I232" s="42">
        <v>0</v>
      </c>
      <c r="J232" s="3">
        <v>470000000</v>
      </c>
      <c r="K232" s="29" t="s">
        <v>54</v>
      </c>
      <c r="L232" s="43" t="s">
        <v>294</v>
      </c>
      <c r="M232" s="3" t="s">
        <v>69</v>
      </c>
      <c r="N232" s="43" t="s">
        <v>26</v>
      </c>
      <c r="O232" s="41" t="s">
        <v>92</v>
      </c>
      <c r="P232" s="60" t="s">
        <v>150</v>
      </c>
      <c r="Q232" s="14">
        <v>796</v>
      </c>
      <c r="R232" s="69" t="s">
        <v>36</v>
      </c>
      <c r="S232" s="87">
        <v>12</v>
      </c>
      <c r="T232" s="135">
        <v>5100</v>
      </c>
      <c r="U232" s="110">
        <v>61200</v>
      </c>
      <c r="V232" s="111">
        <f t="shared" si="7"/>
        <v>68544</v>
      </c>
      <c r="W232" s="39" t="s">
        <v>56</v>
      </c>
      <c r="X232" s="34" t="s">
        <v>55</v>
      </c>
      <c r="Y232" s="81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</row>
    <row r="233" spans="2:39" s="75" customFormat="1" ht="51">
      <c r="B233" s="32" t="s">
        <v>484</v>
      </c>
      <c r="C233" s="2" t="s">
        <v>14</v>
      </c>
      <c r="D233" s="82" t="s">
        <v>251</v>
      </c>
      <c r="E233" s="82" t="s">
        <v>252</v>
      </c>
      <c r="F233" s="82" t="s">
        <v>253</v>
      </c>
      <c r="G233" s="86" t="s">
        <v>254</v>
      </c>
      <c r="H233" s="39" t="s">
        <v>41</v>
      </c>
      <c r="I233" s="42">
        <v>0</v>
      </c>
      <c r="J233" s="3">
        <v>470000000</v>
      </c>
      <c r="K233" s="29" t="s">
        <v>54</v>
      </c>
      <c r="L233" s="43" t="s">
        <v>294</v>
      </c>
      <c r="M233" s="3" t="s">
        <v>69</v>
      </c>
      <c r="N233" s="43" t="s">
        <v>26</v>
      </c>
      <c r="O233" s="41" t="s">
        <v>92</v>
      </c>
      <c r="P233" s="60" t="s">
        <v>150</v>
      </c>
      <c r="Q233" s="14">
        <v>796</v>
      </c>
      <c r="R233" s="69" t="s">
        <v>36</v>
      </c>
      <c r="S233" s="87">
        <v>12</v>
      </c>
      <c r="T233" s="135">
        <v>35000</v>
      </c>
      <c r="U233" s="110">
        <v>420000</v>
      </c>
      <c r="V233" s="111">
        <f t="shared" si="7"/>
        <v>470400.00000000006</v>
      </c>
      <c r="W233" s="39" t="s">
        <v>56</v>
      </c>
      <c r="X233" s="34" t="s">
        <v>55</v>
      </c>
      <c r="Y233" s="81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2:39" s="75" customFormat="1" ht="51">
      <c r="B234" s="32" t="s">
        <v>485</v>
      </c>
      <c r="C234" s="2" t="s">
        <v>14</v>
      </c>
      <c r="D234" s="82" t="s">
        <v>255</v>
      </c>
      <c r="E234" s="82" t="s">
        <v>256</v>
      </c>
      <c r="F234" s="82" t="s">
        <v>257</v>
      </c>
      <c r="G234" s="86" t="s">
        <v>258</v>
      </c>
      <c r="H234" s="39" t="s">
        <v>41</v>
      </c>
      <c r="I234" s="42">
        <v>0</v>
      </c>
      <c r="J234" s="3">
        <v>470000000</v>
      </c>
      <c r="K234" s="29" t="s">
        <v>54</v>
      </c>
      <c r="L234" s="43" t="s">
        <v>294</v>
      </c>
      <c r="M234" s="3" t="s">
        <v>69</v>
      </c>
      <c r="N234" s="43" t="s">
        <v>26</v>
      </c>
      <c r="O234" s="41" t="s">
        <v>92</v>
      </c>
      <c r="P234" s="60" t="s">
        <v>150</v>
      </c>
      <c r="Q234" s="14">
        <v>796</v>
      </c>
      <c r="R234" s="69" t="s">
        <v>36</v>
      </c>
      <c r="S234" s="87">
        <v>22</v>
      </c>
      <c r="T234" s="135">
        <v>28000</v>
      </c>
      <c r="U234" s="110">
        <v>616000</v>
      </c>
      <c r="V234" s="111">
        <f t="shared" si="7"/>
        <v>689920.0000000001</v>
      </c>
      <c r="W234" s="39" t="s">
        <v>56</v>
      </c>
      <c r="X234" s="47" t="s">
        <v>55</v>
      </c>
      <c r="Y234" s="81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2:39" s="75" customFormat="1" ht="51">
      <c r="B235" s="32" t="s">
        <v>486</v>
      </c>
      <c r="C235" s="2" t="s">
        <v>14</v>
      </c>
      <c r="D235" s="103" t="s">
        <v>259</v>
      </c>
      <c r="E235" s="104" t="s">
        <v>260</v>
      </c>
      <c r="F235" s="104" t="s">
        <v>261</v>
      </c>
      <c r="G235" s="86" t="s">
        <v>262</v>
      </c>
      <c r="H235" s="39" t="s">
        <v>41</v>
      </c>
      <c r="I235" s="42">
        <v>0</v>
      </c>
      <c r="J235" s="3">
        <v>470000000</v>
      </c>
      <c r="K235" s="29" t="s">
        <v>54</v>
      </c>
      <c r="L235" s="43" t="s">
        <v>294</v>
      </c>
      <c r="M235" s="3" t="s">
        <v>69</v>
      </c>
      <c r="N235" s="43" t="s">
        <v>26</v>
      </c>
      <c r="O235" s="41" t="s">
        <v>92</v>
      </c>
      <c r="P235" s="60" t="s">
        <v>150</v>
      </c>
      <c r="Q235" s="14">
        <v>796</v>
      </c>
      <c r="R235" s="69" t="s">
        <v>36</v>
      </c>
      <c r="S235" s="87">
        <v>10</v>
      </c>
      <c r="T235" s="135">
        <v>38000</v>
      </c>
      <c r="U235" s="110">
        <v>380000</v>
      </c>
      <c r="V235" s="111">
        <f t="shared" si="7"/>
        <v>425600.00000000006</v>
      </c>
      <c r="W235" s="39" t="s">
        <v>56</v>
      </c>
      <c r="X235" s="47" t="s">
        <v>55</v>
      </c>
      <c r="Y235" s="81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</row>
    <row r="236" spans="2:39" s="75" customFormat="1" ht="51">
      <c r="B236" s="32" t="s">
        <v>487</v>
      </c>
      <c r="C236" s="2" t="s">
        <v>14</v>
      </c>
      <c r="D236" s="103" t="s">
        <v>259</v>
      </c>
      <c r="E236" s="104" t="s">
        <v>260</v>
      </c>
      <c r="F236" s="104" t="s">
        <v>261</v>
      </c>
      <c r="G236" s="86" t="s">
        <v>263</v>
      </c>
      <c r="H236" s="39" t="s">
        <v>41</v>
      </c>
      <c r="I236" s="42">
        <v>0</v>
      </c>
      <c r="J236" s="3">
        <v>470000000</v>
      </c>
      <c r="K236" s="29" t="s">
        <v>54</v>
      </c>
      <c r="L236" s="43" t="s">
        <v>294</v>
      </c>
      <c r="M236" s="3" t="s">
        <v>69</v>
      </c>
      <c r="N236" s="43" t="s">
        <v>26</v>
      </c>
      <c r="O236" s="41" t="s">
        <v>92</v>
      </c>
      <c r="P236" s="60" t="s">
        <v>150</v>
      </c>
      <c r="Q236" s="14">
        <v>796</v>
      </c>
      <c r="R236" s="69" t="s">
        <v>36</v>
      </c>
      <c r="S236" s="87">
        <v>10</v>
      </c>
      <c r="T236" s="135">
        <v>1200</v>
      </c>
      <c r="U236" s="110">
        <v>12000</v>
      </c>
      <c r="V236" s="111">
        <f t="shared" si="7"/>
        <v>13440.000000000002</v>
      </c>
      <c r="W236" s="39" t="s">
        <v>56</v>
      </c>
      <c r="X236" s="34" t="s">
        <v>55</v>
      </c>
      <c r="Y236" s="81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</row>
    <row r="237" spans="2:39" s="75" customFormat="1" ht="51">
      <c r="B237" s="32" t="s">
        <v>488</v>
      </c>
      <c r="C237" s="2" t="s">
        <v>14</v>
      </c>
      <c r="D237" s="82" t="s">
        <v>264</v>
      </c>
      <c r="E237" s="82" t="s">
        <v>265</v>
      </c>
      <c r="F237" s="82" t="s">
        <v>266</v>
      </c>
      <c r="G237" s="86" t="s">
        <v>267</v>
      </c>
      <c r="H237" s="39" t="s">
        <v>41</v>
      </c>
      <c r="I237" s="42">
        <v>0</v>
      </c>
      <c r="J237" s="3">
        <v>470000000</v>
      </c>
      <c r="K237" s="29" t="s">
        <v>54</v>
      </c>
      <c r="L237" s="43" t="s">
        <v>294</v>
      </c>
      <c r="M237" s="3" t="s">
        <v>69</v>
      </c>
      <c r="N237" s="43" t="s">
        <v>26</v>
      </c>
      <c r="O237" s="41" t="s">
        <v>92</v>
      </c>
      <c r="P237" s="60" t="s">
        <v>150</v>
      </c>
      <c r="Q237" s="14">
        <v>796</v>
      </c>
      <c r="R237" s="69" t="s">
        <v>36</v>
      </c>
      <c r="S237" s="87">
        <v>12</v>
      </c>
      <c r="T237" s="135">
        <v>12000</v>
      </c>
      <c r="U237" s="110">
        <v>144000</v>
      </c>
      <c r="V237" s="111">
        <f t="shared" si="7"/>
        <v>161280.00000000003</v>
      </c>
      <c r="W237" s="39" t="s">
        <v>56</v>
      </c>
      <c r="X237" s="34" t="s">
        <v>55</v>
      </c>
      <c r="Y237" s="81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</row>
    <row r="238" spans="2:39" s="75" customFormat="1" ht="51">
      <c r="B238" s="32" t="s">
        <v>489</v>
      </c>
      <c r="C238" s="2" t="s">
        <v>14</v>
      </c>
      <c r="D238" s="86" t="s">
        <v>268</v>
      </c>
      <c r="E238" s="86" t="s">
        <v>269</v>
      </c>
      <c r="F238" s="39" t="s">
        <v>270</v>
      </c>
      <c r="G238" s="39"/>
      <c r="H238" s="39" t="s">
        <v>41</v>
      </c>
      <c r="I238" s="42">
        <v>0</v>
      </c>
      <c r="J238" s="3">
        <v>470000000</v>
      </c>
      <c r="K238" s="29" t="s">
        <v>54</v>
      </c>
      <c r="L238" s="43" t="s">
        <v>294</v>
      </c>
      <c r="M238" s="3" t="s">
        <v>69</v>
      </c>
      <c r="N238" s="43" t="s">
        <v>26</v>
      </c>
      <c r="O238" s="41" t="s">
        <v>92</v>
      </c>
      <c r="P238" s="60" t="s">
        <v>150</v>
      </c>
      <c r="Q238" s="14">
        <v>796</v>
      </c>
      <c r="R238" s="69" t="s">
        <v>36</v>
      </c>
      <c r="S238" s="87">
        <v>2</v>
      </c>
      <c r="T238" s="135">
        <v>420000</v>
      </c>
      <c r="U238" s="110">
        <v>840000</v>
      </c>
      <c r="V238" s="111">
        <f t="shared" si="7"/>
        <v>940800.0000000001</v>
      </c>
      <c r="W238" s="39" t="s">
        <v>56</v>
      </c>
      <c r="X238" s="47" t="s">
        <v>55</v>
      </c>
      <c r="Y238" s="81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</row>
    <row r="239" spans="2:39" s="75" customFormat="1" ht="51">
      <c r="B239" s="32" t="s">
        <v>490</v>
      </c>
      <c r="C239" s="2" t="s">
        <v>14</v>
      </c>
      <c r="D239" s="82" t="s">
        <v>271</v>
      </c>
      <c r="E239" s="86" t="s">
        <v>272</v>
      </c>
      <c r="F239" s="39" t="s">
        <v>273</v>
      </c>
      <c r="G239" s="95"/>
      <c r="H239" s="39" t="s">
        <v>41</v>
      </c>
      <c r="I239" s="42">
        <v>0</v>
      </c>
      <c r="J239" s="3">
        <v>470000000</v>
      </c>
      <c r="K239" s="29" t="s">
        <v>54</v>
      </c>
      <c r="L239" s="43" t="s">
        <v>294</v>
      </c>
      <c r="M239" s="3" t="s">
        <v>69</v>
      </c>
      <c r="N239" s="43" t="s">
        <v>26</v>
      </c>
      <c r="O239" s="41" t="s">
        <v>92</v>
      </c>
      <c r="P239" s="60" t="s">
        <v>150</v>
      </c>
      <c r="Q239" s="14">
        <v>796</v>
      </c>
      <c r="R239" s="69" t="s">
        <v>36</v>
      </c>
      <c r="S239" s="87">
        <v>20</v>
      </c>
      <c r="T239" s="135">
        <v>1700</v>
      </c>
      <c r="U239" s="110">
        <v>34000</v>
      </c>
      <c r="V239" s="111">
        <f t="shared" si="7"/>
        <v>38080</v>
      </c>
      <c r="W239" s="39" t="s">
        <v>56</v>
      </c>
      <c r="X239" s="47" t="s">
        <v>55</v>
      </c>
      <c r="Y239" s="81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</row>
    <row r="240" spans="2:39" s="75" customFormat="1" ht="51">
      <c r="B240" s="32" t="s">
        <v>491</v>
      </c>
      <c r="C240" s="2" t="s">
        <v>14</v>
      </c>
      <c r="D240" s="82" t="s">
        <v>274</v>
      </c>
      <c r="E240" s="86" t="s">
        <v>275</v>
      </c>
      <c r="F240" s="39" t="s">
        <v>276</v>
      </c>
      <c r="G240" s="39"/>
      <c r="H240" s="39" t="s">
        <v>41</v>
      </c>
      <c r="I240" s="42">
        <v>0</v>
      </c>
      <c r="J240" s="3">
        <v>470000000</v>
      </c>
      <c r="K240" s="29" t="s">
        <v>54</v>
      </c>
      <c r="L240" s="43" t="s">
        <v>294</v>
      </c>
      <c r="M240" s="3" t="s">
        <v>69</v>
      </c>
      <c r="N240" s="43" t="s">
        <v>26</v>
      </c>
      <c r="O240" s="41" t="s">
        <v>92</v>
      </c>
      <c r="P240" s="60" t="s">
        <v>150</v>
      </c>
      <c r="Q240" s="14">
        <v>796</v>
      </c>
      <c r="R240" s="69" t="s">
        <v>36</v>
      </c>
      <c r="S240" s="87">
        <v>2</v>
      </c>
      <c r="T240" s="135">
        <v>11000</v>
      </c>
      <c r="U240" s="110">
        <v>22000</v>
      </c>
      <c r="V240" s="111">
        <f t="shared" si="7"/>
        <v>24640.000000000004</v>
      </c>
      <c r="W240" s="39" t="s">
        <v>56</v>
      </c>
      <c r="X240" s="34" t="s">
        <v>55</v>
      </c>
      <c r="Y240" s="81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</row>
    <row r="241" spans="2:39" s="75" customFormat="1" ht="51">
      <c r="B241" s="32" t="s">
        <v>492</v>
      </c>
      <c r="C241" s="2" t="s">
        <v>14</v>
      </c>
      <c r="D241" s="82" t="s">
        <v>274</v>
      </c>
      <c r="E241" s="86" t="s">
        <v>275</v>
      </c>
      <c r="F241" s="39" t="s">
        <v>276</v>
      </c>
      <c r="G241" s="39"/>
      <c r="H241" s="39" t="s">
        <v>41</v>
      </c>
      <c r="I241" s="42">
        <v>0</v>
      </c>
      <c r="J241" s="3">
        <v>470000000</v>
      </c>
      <c r="K241" s="29" t="s">
        <v>54</v>
      </c>
      <c r="L241" s="43" t="s">
        <v>294</v>
      </c>
      <c r="M241" s="3" t="s">
        <v>69</v>
      </c>
      <c r="N241" s="43" t="s">
        <v>26</v>
      </c>
      <c r="O241" s="41" t="s">
        <v>92</v>
      </c>
      <c r="P241" s="60" t="s">
        <v>150</v>
      </c>
      <c r="Q241" s="14">
        <v>796</v>
      </c>
      <c r="R241" s="69" t="s">
        <v>36</v>
      </c>
      <c r="S241" s="87">
        <v>2</v>
      </c>
      <c r="T241" s="135">
        <v>30500</v>
      </c>
      <c r="U241" s="110">
        <v>61000</v>
      </c>
      <c r="V241" s="111">
        <f t="shared" si="7"/>
        <v>68320</v>
      </c>
      <c r="W241" s="39" t="s">
        <v>56</v>
      </c>
      <c r="X241" s="34" t="s">
        <v>55</v>
      </c>
      <c r="Y241" s="81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</row>
    <row r="242" spans="2:256" s="4" customFormat="1" ht="51">
      <c r="B242" s="32" t="s">
        <v>493</v>
      </c>
      <c r="C242" s="2" t="s">
        <v>14</v>
      </c>
      <c r="D242" s="82" t="s">
        <v>277</v>
      </c>
      <c r="E242" s="94" t="s">
        <v>278</v>
      </c>
      <c r="F242" s="82" t="s">
        <v>279</v>
      </c>
      <c r="G242" s="86" t="s">
        <v>280</v>
      </c>
      <c r="H242" s="39" t="s">
        <v>41</v>
      </c>
      <c r="I242" s="42">
        <v>0</v>
      </c>
      <c r="J242" s="3">
        <v>470000000</v>
      </c>
      <c r="K242" s="29" t="s">
        <v>54</v>
      </c>
      <c r="L242" s="43" t="s">
        <v>294</v>
      </c>
      <c r="M242" s="3" t="s">
        <v>69</v>
      </c>
      <c r="N242" s="43" t="s">
        <v>26</v>
      </c>
      <c r="O242" s="41" t="s">
        <v>92</v>
      </c>
      <c r="P242" s="60" t="s">
        <v>150</v>
      </c>
      <c r="Q242" s="14">
        <v>796</v>
      </c>
      <c r="R242" s="69" t="s">
        <v>36</v>
      </c>
      <c r="S242" s="87">
        <v>3</v>
      </c>
      <c r="T242" s="135">
        <v>32000</v>
      </c>
      <c r="U242" s="110">
        <v>96000</v>
      </c>
      <c r="V242" s="111">
        <f>U242*1.12</f>
        <v>107520.00000000001</v>
      </c>
      <c r="W242" s="39" t="s">
        <v>56</v>
      </c>
      <c r="X242" s="47" t="s">
        <v>55</v>
      </c>
      <c r="Y242" s="1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2:256" s="4" customFormat="1" ht="76.5">
      <c r="B243" s="32" t="s">
        <v>753</v>
      </c>
      <c r="C243" s="41" t="s">
        <v>57</v>
      </c>
      <c r="D243" s="103" t="s">
        <v>642</v>
      </c>
      <c r="E243" s="104" t="s">
        <v>643</v>
      </c>
      <c r="F243" s="104" t="s">
        <v>644</v>
      </c>
      <c r="G243" s="14" t="s">
        <v>626</v>
      </c>
      <c r="H243" s="39" t="s">
        <v>43</v>
      </c>
      <c r="I243" s="42">
        <v>0</v>
      </c>
      <c r="J243" s="49">
        <v>470000000</v>
      </c>
      <c r="K243" s="29" t="s">
        <v>54</v>
      </c>
      <c r="L243" s="194" t="s">
        <v>61</v>
      </c>
      <c r="M243" s="69" t="s">
        <v>110</v>
      </c>
      <c r="N243" s="43" t="s">
        <v>26</v>
      </c>
      <c r="O243" s="41" t="s">
        <v>613</v>
      </c>
      <c r="P243" s="41" t="s">
        <v>42</v>
      </c>
      <c r="Q243" s="44" t="s">
        <v>85</v>
      </c>
      <c r="R243" s="69" t="s">
        <v>36</v>
      </c>
      <c r="S243" s="10">
        <v>2</v>
      </c>
      <c r="T243" s="206">
        <v>195457.2</v>
      </c>
      <c r="U243" s="110">
        <f>S243*T243</f>
        <v>390914.4</v>
      </c>
      <c r="V243" s="111">
        <f>U243*1.12</f>
        <v>437824.1280000001</v>
      </c>
      <c r="W243" s="39" t="s">
        <v>56</v>
      </c>
      <c r="X243" s="47" t="s">
        <v>55</v>
      </c>
      <c r="Y243" s="1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2:256" s="4" customFormat="1" ht="140.25">
      <c r="B244" s="32" t="s">
        <v>754</v>
      </c>
      <c r="C244" s="41" t="s">
        <v>57</v>
      </c>
      <c r="D244" s="38" t="s">
        <v>646</v>
      </c>
      <c r="E244" s="10" t="s">
        <v>647</v>
      </c>
      <c r="F244" s="10" t="s">
        <v>648</v>
      </c>
      <c r="G244" s="14" t="s">
        <v>645</v>
      </c>
      <c r="H244" s="39" t="s">
        <v>43</v>
      </c>
      <c r="I244" s="42">
        <v>0</v>
      </c>
      <c r="J244" s="49">
        <v>470000000</v>
      </c>
      <c r="K244" s="29" t="s">
        <v>54</v>
      </c>
      <c r="L244" s="194" t="s">
        <v>61</v>
      </c>
      <c r="M244" s="69" t="s">
        <v>110</v>
      </c>
      <c r="N244" s="43" t="s">
        <v>26</v>
      </c>
      <c r="O244" s="41" t="s">
        <v>613</v>
      </c>
      <c r="P244" s="41" t="s">
        <v>42</v>
      </c>
      <c r="Q244" s="44" t="s">
        <v>85</v>
      </c>
      <c r="R244" s="69" t="s">
        <v>36</v>
      </c>
      <c r="S244" s="10">
        <v>1</v>
      </c>
      <c r="T244" s="206">
        <v>979894.15</v>
      </c>
      <c r="U244" s="110">
        <f aca="true" t="shared" si="8" ref="U244:U256">S244*T244</f>
        <v>979894.15</v>
      </c>
      <c r="V244" s="111">
        <f aca="true" t="shared" si="9" ref="V244:V256">U244*1.12</f>
        <v>1097481.448</v>
      </c>
      <c r="W244" s="39" t="s">
        <v>56</v>
      </c>
      <c r="X244" s="47" t="s">
        <v>55</v>
      </c>
      <c r="Y244" s="1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2:256" s="4" customFormat="1" ht="89.25">
      <c r="B245" s="32" t="s">
        <v>755</v>
      </c>
      <c r="C245" s="41" t="s">
        <v>57</v>
      </c>
      <c r="D245" s="38" t="s">
        <v>762</v>
      </c>
      <c r="E245" s="10" t="s">
        <v>763</v>
      </c>
      <c r="F245" s="10" t="s">
        <v>764</v>
      </c>
      <c r="G245" s="14" t="s">
        <v>752</v>
      </c>
      <c r="H245" s="39" t="s">
        <v>43</v>
      </c>
      <c r="I245" s="42">
        <v>0</v>
      </c>
      <c r="J245" s="49">
        <v>470000000</v>
      </c>
      <c r="K245" s="29" t="s">
        <v>54</v>
      </c>
      <c r="L245" s="194" t="s">
        <v>61</v>
      </c>
      <c r="M245" s="69" t="s">
        <v>110</v>
      </c>
      <c r="N245" s="43" t="s">
        <v>26</v>
      </c>
      <c r="O245" s="41" t="s">
        <v>613</v>
      </c>
      <c r="P245" s="41" t="s">
        <v>42</v>
      </c>
      <c r="Q245" s="44" t="s">
        <v>85</v>
      </c>
      <c r="R245" s="69" t="s">
        <v>36</v>
      </c>
      <c r="S245" s="10">
        <v>1</v>
      </c>
      <c r="T245" s="206">
        <v>51000</v>
      </c>
      <c r="U245" s="110">
        <f t="shared" si="8"/>
        <v>51000</v>
      </c>
      <c r="V245" s="111">
        <f t="shared" si="9"/>
        <v>57120.00000000001</v>
      </c>
      <c r="W245" s="39" t="s">
        <v>56</v>
      </c>
      <c r="X245" s="47" t="s">
        <v>55</v>
      </c>
      <c r="Y245" s="1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2:256" s="4" customFormat="1" ht="76.5">
      <c r="B246" s="32" t="s">
        <v>756</v>
      </c>
      <c r="C246" s="41" t="s">
        <v>57</v>
      </c>
      <c r="D246" s="191"/>
      <c r="E246" s="192" t="s">
        <v>627</v>
      </c>
      <c r="F246" s="14" t="s">
        <v>628</v>
      </c>
      <c r="G246" s="193"/>
      <c r="H246" s="39" t="s">
        <v>43</v>
      </c>
      <c r="I246" s="42">
        <v>0</v>
      </c>
      <c r="J246" s="49">
        <v>470000000</v>
      </c>
      <c r="K246" s="29" t="s">
        <v>54</v>
      </c>
      <c r="L246" s="194" t="s">
        <v>61</v>
      </c>
      <c r="M246" s="69" t="s">
        <v>110</v>
      </c>
      <c r="N246" s="43" t="s">
        <v>26</v>
      </c>
      <c r="O246" s="41" t="s">
        <v>613</v>
      </c>
      <c r="P246" s="41" t="s">
        <v>42</v>
      </c>
      <c r="Q246" s="44" t="s">
        <v>85</v>
      </c>
      <c r="R246" s="69" t="s">
        <v>36</v>
      </c>
      <c r="S246" s="10">
        <v>2</v>
      </c>
      <c r="T246" s="206">
        <v>132804</v>
      </c>
      <c r="U246" s="110">
        <f t="shared" si="8"/>
        <v>265608</v>
      </c>
      <c r="V246" s="111">
        <f t="shared" si="9"/>
        <v>297480.96</v>
      </c>
      <c r="W246" s="39" t="s">
        <v>56</v>
      </c>
      <c r="X246" s="47" t="s">
        <v>55</v>
      </c>
      <c r="Y246" s="1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2:256" s="4" customFormat="1" ht="63.75">
      <c r="B247" s="32" t="s">
        <v>757</v>
      </c>
      <c r="C247" s="41" t="s">
        <v>57</v>
      </c>
      <c r="D247" s="99" t="s">
        <v>634</v>
      </c>
      <c r="E247" s="34" t="s">
        <v>635</v>
      </c>
      <c r="F247" s="34" t="s">
        <v>249</v>
      </c>
      <c r="G247" s="193" t="s">
        <v>629</v>
      </c>
      <c r="H247" s="39" t="s">
        <v>43</v>
      </c>
      <c r="I247" s="42">
        <v>0</v>
      </c>
      <c r="J247" s="49">
        <v>470000000</v>
      </c>
      <c r="K247" s="29" t="s">
        <v>54</v>
      </c>
      <c r="L247" s="194" t="s">
        <v>61</v>
      </c>
      <c r="M247" s="69" t="s">
        <v>110</v>
      </c>
      <c r="N247" s="43" t="s">
        <v>26</v>
      </c>
      <c r="O247" s="41" t="s">
        <v>613</v>
      </c>
      <c r="P247" s="41" t="s">
        <v>42</v>
      </c>
      <c r="Q247" s="44" t="s">
        <v>85</v>
      </c>
      <c r="R247" s="69" t="s">
        <v>36</v>
      </c>
      <c r="S247" s="10">
        <v>10</v>
      </c>
      <c r="T247" s="195">
        <v>84235.68</v>
      </c>
      <c r="U247" s="110">
        <f t="shared" si="8"/>
        <v>842356.7999999999</v>
      </c>
      <c r="V247" s="111">
        <f t="shared" si="9"/>
        <v>943439.616</v>
      </c>
      <c r="W247" s="39" t="s">
        <v>56</v>
      </c>
      <c r="X247" s="47" t="s">
        <v>55</v>
      </c>
      <c r="Y247" s="1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2:256" s="4" customFormat="1" ht="165.75">
      <c r="B248" s="32" t="s">
        <v>758</v>
      </c>
      <c r="C248" s="41" t="s">
        <v>57</v>
      </c>
      <c r="D248" s="99" t="s">
        <v>638</v>
      </c>
      <c r="E248" s="10" t="s">
        <v>636</v>
      </c>
      <c r="F248" s="10" t="s">
        <v>637</v>
      </c>
      <c r="G248" s="14" t="s">
        <v>630</v>
      </c>
      <c r="H248" s="39" t="s">
        <v>43</v>
      </c>
      <c r="I248" s="42">
        <v>0</v>
      </c>
      <c r="J248" s="49">
        <v>470000000</v>
      </c>
      <c r="K248" s="29" t="s">
        <v>54</v>
      </c>
      <c r="L248" s="194" t="s">
        <v>61</v>
      </c>
      <c r="M248" s="69" t="s">
        <v>110</v>
      </c>
      <c r="N248" s="43" t="s">
        <v>26</v>
      </c>
      <c r="O248" s="41" t="s">
        <v>765</v>
      </c>
      <c r="P248" s="41" t="s">
        <v>42</v>
      </c>
      <c r="Q248" s="44" t="s">
        <v>85</v>
      </c>
      <c r="R248" s="69" t="s">
        <v>36</v>
      </c>
      <c r="S248" s="10">
        <v>2</v>
      </c>
      <c r="T248" s="195">
        <v>371722.8</v>
      </c>
      <c r="U248" s="110">
        <f t="shared" si="8"/>
        <v>743445.6</v>
      </c>
      <c r="V248" s="111">
        <f t="shared" si="9"/>
        <v>832659.072</v>
      </c>
      <c r="W248" s="39" t="s">
        <v>56</v>
      </c>
      <c r="X248" s="47" t="s">
        <v>55</v>
      </c>
      <c r="Y248" s="1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2:256" s="4" customFormat="1" ht="293.25">
      <c r="B249" s="32" t="s">
        <v>759</v>
      </c>
      <c r="C249" s="41" t="s">
        <v>57</v>
      </c>
      <c r="D249" s="103" t="s">
        <v>639</v>
      </c>
      <c r="E249" s="104" t="s">
        <v>640</v>
      </c>
      <c r="F249" s="104" t="s">
        <v>641</v>
      </c>
      <c r="G249" s="14" t="s">
        <v>631</v>
      </c>
      <c r="H249" s="39" t="s">
        <v>43</v>
      </c>
      <c r="I249" s="42">
        <v>0</v>
      </c>
      <c r="J249" s="49">
        <v>470000000</v>
      </c>
      <c r="K249" s="29" t="s">
        <v>54</v>
      </c>
      <c r="L249" s="194" t="s">
        <v>61</v>
      </c>
      <c r="M249" s="69" t="s">
        <v>110</v>
      </c>
      <c r="N249" s="43" t="s">
        <v>26</v>
      </c>
      <c r="O249" s="41" t="s">
        <v>765</v>
      </c>
      <c r="P249" s="41" t="s">
        <v>42</v>
      </c>
      <c r="Q249" s="44" t="s">
        <v>85</v>
      </c>
      <c r="R249" s="69" t="s">
        <v>36</v>
      </c>
      <c r="S249" s="10">
        <v>2</v>
      </c>
      <c r="T249" s="195">
        <v>337636.8</v>
      </c>
      <c r="U249" s="110">
        <f t="shared" si="8"/>
        <v>675273.6</v>
      </c>
      <c r="V249" s="111">
        <f t="shared" si="9"/>
        <v>756306.432</v>
      </c>
      <c r="W249" s="39" t="s">
        <v>56</v>
      </c>
      <c r="X249" s="47" t="s">
        <v>55</v>
      </c>
      <c r="Y249" s="1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2:256" s="4" customFormat="1" ht="165.75">
      <c r="B250" s="32" t="s">
        <v>760</v>
      </c>
      <c r="C250" s="41" t="s">
        <v>57</v>
      </c>
      <c r="D250" s="207" t="s">
        <v>749</v>
      </c>
      <c r="E250" s="85" t="s">
        <v>750</v>
      </c>
      <c r="F250" s="85" t="s">
        <v>751</v>
      </c>
      <c r="G250" s="14" t="s">
        <v>632</v>
      </c>
      <c r="H250" s="39" t="s">
        <v>43</v>
      </c>
      <c r="I250" s="42">
        <v>0</v>
      </c>
      <c r="J250" s="49">
        <v>470000000</v>
      </c>
      <c r="K250" s="29" t="s">
        <v>54</v>
      </c>
      <c r="L250" s="194" t="s">
        <v>61</v>
      </c>
      <c r="M250" s="69" t="s">
        <v>110</v>
      </c>
      <c r="N250" s="43" t="s">
        <v>26</v>
      </c>
      <c r="O250" s="41" t="s">
        <v>765</v>
      </c>
      <c r="P250" s="41" t="s">
        <v>42</v>
      </c>
      <c r="Q250" s="44" t="s">
        <v>85</v>
      </c>
      <c r="R250" s="69" t="s">
        <v>36</v>
      </c>
      <c r="S250" s="10">
        <v>20</v>
      </c>
      <c r="T250" s="195">
        <v>95007.6</v>
      </c>
      <c r="U250" s="110">
        <f t="shared" si="8"/>
        <v>1900152</v>
      </c>
      <c r="V250" s="111">
        <f t="shared" si="9"/>
        <v>2128170.24</v>
      </c>
      <c r="W250" s="39" t="s">
        <v>56</v>
      </c>
      <c r="X250" s="47" t="s">
        <v>55</v>
      </c>
      <c r="Y250" s="1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2:256" s="4" customFormat="1" ht="89.25">
      <c r="B251" s="32" t="s">
        <v>761</v>
      </c>
      <c r="C251" s="41" t="s">
        <v>57</v>
      </c>
      <c r="D251" s="112" t="s">
        <v>649</v>
      </c>
      <c r="E251" s="112" t="s">
        <v>650</v>
      </c>
      <c r="F251" s="112" t="s">
        <v>651</v>
      </c>
      <c r="G251" s="14" t="s">
        <v>633</v>
      </c>
      <c r="H251" s="39" t="s">
        <v>43</v>
      </c>
      <c r="I251" s="42">
        <v>0</v>
      </c>
      <c r="J251" s="49">
        <v>470000000</v>
      </c>
      <c r="K251" s="29" t="s">
        <v>54</v>
      </c>
      <c r="L251" s="194" t="s">
        <v>61</v>
      </c>
      <c r="M251" s="69" t="s">
        <v>110</v>
      </c>
      <c r="N251" s="43" t="s">
        <v>26</v>
      </c>
      <c r="O251" s="41" t="s">
        <v>765</v>
      </c>
      <c r="P251" s="41" t="s">
        <v>42</v>
      </c>
      <c r="Q251" s="44" t="s">
        <v>85</v>
      </c>
      <c r="R251" s="69" t="s">
        <v>36</v>
      </c>
      <c r="S251" s="10">
        <v>2</v>
      </c>
      <c r="T251" s="195">
        <v>108687.6</v>
      </c>
      <c r="U251" s="110">
        <f t="shared" si="8"/>
        <v>217375.2</v>
      </c>
      <c r="V251" s="111">
        <f t="shared" si="9"/>
        <v>243460.22400000005</v>
      </c>
      <c r="W251" s="39" t="s">
        <v>56</v>
      </c>
      <c r="X251" s="47" t="s">
        <v>55</v>
      </c>
      <c r="Y251" s="1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2:256" s="4" customFormat="1" ht="63.75">
      <c r="B252" s="32" t="s">
        <v>803</v>
      </c>
      <c r="C252" s="33" t="s">
        <v>14</v>
      </c>
      <c r="D252" s="3" t="s">
        <v>787</v>
      </c>
      <c r="E252" s="3" t="s">
        <v>788</v>
      </c>
      <c r="F252" s="3" t="s">
        <v>789</v>
      </c>
      <c r="G252" s="10"/>
      <c r="H252" s="1" t="s">
        <v>31</v>
      </c>
      <c r="I252" s="47">
        <v>0</v>
      </c>
      <c r="J252" s="3">
        <v>470000000</v>
      </c>
      <c r="K252" s="29" t="s">
        <v>54</v>
      </c>
      <c r="L252" s="1" t="s">
        <v>790</v>
      </c>
      <c r="M252" s="3" t="s">
        <v>310</v>
      </c>
      <c r="N252" s="43" t="s">
        <v>26</v>
      </c>
      <c r="O252" s="43" t="s">
        <v>311</v>
      </c>
      <c r="P252" s="41" t="s">
        <v>42</v>
      </c>
      <c r="Q252" s="44" t="s">
        <v>85</v>
      </c>
      <c r="R252" s="41" t="s">
        <v>36</v>
      </c>
      <c r="S252" s="27">
        <v>3</v>
      </c>
      <c r="T252" s="214">
        <v>9900</v>
      </c>
      <c r="U252" s="36">
        <f t="shared" si="8"/>
        <v>29700</v>
      </c>
      <c r="V252" s="46">
        <f t="shared" si="9"/>
        <v>33264</v>
      </c>
      <c r="W252" s="1" t="s">
        <v>56</v>
      </c>
      <c r="X252" s="48" t="s">
        <v>55</v>
      </c>
      <c r="Y252" s="34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2:256" s="4" customFormat="1" ht="63.75">
      <c r="B253" s="32" t="s">
        <v>804</v>
      </c>
      <c r="C253" s="33" t="s">
        <v>14</v>
      </c>
      <c r="D253" s="3" t="s">
        <v>791</v>
      </c>
      <c r="E253" s="3" t="s">
        <v>792</v>
      </c>
      <c r="F253" s="3" t="s">
        <v>793</v>
      </c>
      <c r="G253" s="10"/>
      <c r="H253" s="1" t="s">
        <v>31</v>
      </c>
      <c r="I253" s="47">
        <v>0</v>
      </c>
      <c r="J253" s="3">
        <v>470000000</v>
      </c>
      <c r="K253" s="29" t="s">
        <v>54</v>
      </c>
      <c r="L253" s="1" t="s">
        <v>790</v>
      </c>
      <c r="M253" s="3" t="s">
        <v>310</v>
      </c>
      <c r="N253" s="43" t="s">
        <v>26</v>
      </c>
      <c r="O253" s="43" t="s">
        <v>311</v>
      </c>
      <c r="P253" s="41" t="s">
        <v>42</v>
      </c>
      <c r="Q253" s="44" t="s">
        <v>85</v>
      </c>
      <c r="R253" s="41" t="s">
        <v>36</v>
      </c>
      <c r="S253" s="27">
        <v>3</v>
      </c>
      <c r="T253" s="214">
        <v>9900</v>
      </c>
      <c r="U253" s="36">
        <f t="shared" si="8"/>
        <v>29700</v>
      </c>
      <c r="V253" s="46">
        <f t="shared" si="9"/>
        <v>33264</v>
      </c>
      <c r="W253" s="1" t="s">
        <v>56</v>
      </c>
      <c r="X253" s="47" t="s">
        <v>55</v>
      </c>
      <c r="Y253" s="34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2:256" s="4" customFormat="1" ht="63.75">
      <c r="B254" s="32" t="s">
        <v>805</v>
      </c>
      <c r="C254" s="33" t="s">
        <v>14</v>
      </c>
      <c r="D254" s="3" t="s">
        <v>794</v>
      </c>
      <c r="E254" s="3" t="s">
        <v>795</v>
      </c>
      <c r="F254" s="3" t="s">
        <v>796</v>
      </c>
      <c r="G254" s="10"/>
      <c r="H254" s="1" t="s">
        <v>31</v>
      </c>
      <c r="I254" s="47">
        <v>0</v>
      </c>
      <c r="J254" s="3">
        <v>470000000</v>
      </c>
      <c r="K254" s="29" t="s">
        <v>54</v>
      </c>
      <c r="L254" s="1" t="s">
        <v>790</v>
      </c>
      <c r="M254" s="3" t="s">
        <v>310</v>
      </c>
      <c r="N254" s="43" t="s">
        <v>26</v>
      </c>
      <c r="O254" s="43" t="s">
        <v>311</v>
      </c>
      <c r="P254" s="41" t="s">
        <v>42</v>
      </c>
      <c r="Q254" s="44" t="s">
        <v>85</v>
      </c>
      <c r="R254" s="41" t="s">
        <v>36</v>
      </c>
      <c r="S254" s="27">
        <v>4</v>
      </c>
      <c r="T254" s="214">
        <v>11900</v>
      </c>
      <c r="U254" s="36">
        <f t="shared" si="8"/>
        <v>47600</v>
      </c>
      <c r="V254" s="46">
        <f t="shared" si="9"/>
        <v>53312.00000000001</v>
      </c>
      <c r="W254" s="1" t="s">
        <v>56</v>
      </c>
      <c r="X254" s="48" t="s">
        <v>55</v>
      </c>
      <c r="Y254" s="34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2:256" s="4" customFormat="1" ht="63.75">
      <c r="B255" s="32" t="s">
        <v>806</v>
      </c>
      <c r="C255" s="33" t="s">
        <v>14</v>
      </c>
      <c r="D255" s="3" t="s">
        <v>797</v>
      </c>
      <c r="E255" s="3" t="s">
        <v>798</v>
      </c>
      <c r="F255" s="3" t="s">
        <v>799</v>
      </c>
      <c r="G255" s="10"/>
      <c r="H255" s="1" t="s">
        <v>31</v>
      </c>
      <c r="I255" s="47">
        <v>0</v>
      </c>
      <c r="J255" s="3">
        <v>470000000</v>
      </c>
      <c r="K255" s="29" t="s">
        <v>54</v>
      </c>
      <c r="L255" s="1" t="s">
        <v>790</v>
      </c>
      <c r="M255" s="3" t="s">
        <v>310</v>
      </c>
      <c r="N255" s="43" t="s">
        <v>26</v>
      </c>
      <c r="O255" s="43" t="s">
        <v>311</v>
      </c>
      <c r="P255" s="41" t="s">
        <v>42</v>
      </c>
      <c r="Q255" s="44" t="s">
        <v>85</v>
      </c>
      <c r="R255" s="41" t="s">
        <v>36</v>
      </c>
      <c r="S255" s="27">
        <v>5</v>
      </c>
      <c r="T255" s="214">
        <v>12000</v>
      </c>
      <c r="U255" s="36">
        <f t="shared" si="8"/>
        <v>60000</v>
      </c>
      <c r="V255" s="46">
        <f t="shared" si="9"/>
        <v>67200</v>
      </c>
      <c r="W255" s="1" t="s">
        <v>56</v>
      </c>
      <c r="X255" s="47" t="s">
        <v>55</v>
      </c>
      <c r="Y255" s="34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2:256" s="4" customFormat="1" ht="63.75">
      <c r="B256" s="32" t="s">
        <v>807</v>
      </c>
      <c r="C256" s="33" t="s">
        <v>14</v>
      </c>
      <c r="D256" s="3" t="s">
        <v>800</v>
      </c>
      <c r="E256" s="3" t="s">
        <v>801</v>
      </c>
      <c r="F256" s="3" t="s">
        <v>802</v>
      </c>
      <c r="G256" s="10"/>
      <c r="H256" s="1" t="s">
        <v>31</v>
      </c>
      <c r="I256" s="47">
        <v>0</v>
      </c>
      <c r="J256" s="3">
        <v>470000000</v>
      </c>
      <c r="K256" s="29" t="s">
        <v>54</v>
      </c>
      <c r="L256" s="1" t="s">
        <v>790</v>
      </c>
      <c r="M256" s="3" t="s">
        <v>310</v>
      </c>
      <c r="N256" s="43" t="s">
        <v>26</v>
      </c>
      <c r="O256" s="43" t="s">
        <v>311</v>
      </c>
      <c r="P256" s="41" t="s">
        <v>42</v>
      </c>
      <c r="Q256" s="44" t="s">
        <v>85</v>
      </c>
      <c r="R256" s="41" t="s">
        <v>36</v>
      </c>
      <c r="S256" s="27">
        <v>10</v>
      </c>
      <c r="T256" s="214">
        <v>8800</v>
      </c>
      <c r="U256" s="36">
        <f t="shared" si="8"/>
        <v>88000</v>
      </c>
      <c r="V256" s="46">
        <f t="shared" si="9"/>
        <v>98560.00000000001</v>
      </c>
      <c r="W256" s="1" t="s">
        <v>56</v>
      </c>
      <c r="X256" s="47" t="s">
        <v>55</v>
      </c>
      <c r="Y256" s="34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2:256" s="136" customFormat="1" ht="18.75" customHeight="1">
      <c r="B257" s="249" t="s">
        <v>50</v>
      </c>
      <c r="C257" s="250"/>
      <c r="D257" s="250"/>
      <c r="E257" s="251"/>
      <c r="F257" s="149"/>
      <c r="G257" s="160"/>
      <c r="H257" s="161"/>
      <c r="I257" s="221"/>
      <c r="J257" s="222"/>
      <c r="K257" s="162"/>
      <c r="L257" s="163"/>
      <c r="M257" s="164"/>
      <c r="N257" s="223"/>
      <c r="O257" s="165"/>
      <c r="P257" s="165"/>
      <c r="Q257" s="224"/>
      <c r="R257" s="166"/>
      <c r="S257" s="167"/>
      <c r="T257" s="168"/>
      <c r="U257" s="169">
        <f>SUM(U183:U256)</f>
        <v>65681253.759989806</v>
      </c>
      <c r="V257" s="169">
        <f>SUM(V183:V256)</f>
        <v>73563004.21118858</v>
      </c>
      <c r="W257" s="225"/>
      <c r="X257" s="220"/>
      <c r="Y257" s="140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  <c r="BV257" s="138"/>
      <c r="BW257" s="138"/>
      <c r="BX257" s="138"/>
      <c r="BY257" s="138"/>
      <c r="BZ257" s="138"/>
      <c r="CA257" s="138"/>
      <c r="CB257" s="138"/>
      <c r="CC257" s="138"/>
      <c r="CD257" s="138"/>
      <c r="CE257" s="138"/>
      <c r="CF257" s="138"/>
      <c r="CG257" s="138"/>
      <c r="CH257" s="138"/>
      <c r="CI257" s="138"/>
      <c r="CJ257" s="138"/>
      <c r="CK257" s="138"/>
      <c r="CL257" s="138"/>
      <c r="CM257" s="138"/>
      <c r="CN257" s="138"/>
      <c r="CO257" s="138"/>
      <c r="CP257" s="138"/>
      <c r="CQ257" s="138"/>
      <c r="CR257" s="138"/>
      <c r="CS257" s="138"/>
      <c r="CT257" s="138"/>
      <c r="CU257" s="138"/>
      <c r="CV257" s="138"/>
      <c r="CW257" s="138"/>
      <c r="CX257" s="138"/>
      <c r="CY257" s="138"/>
      <c r="CZ257" s="138"/>
      <c r="DA257" s="138"/>
      <c r="DB257" s="138"/>
      <c r="DC257" s="138"/>
      <c r="DD257" s="138"/>
      <c r="DE257" s="138"/>
      <c r="DF257" s="138"/>
      <c r="DG257" s="138"/>
      <c r="DH257" s="138"/>
      <c r="DI257" s="138"/>
      <c r="DJ257" s="138"/>
      <c r="DK257" s="138"/>
      <c r="DL257" s="138"/>
      <c r="DM257" s="138"/>
      <c r="DN257" s="138"/>
      <c r="DO257" s="138"/>
      <c r="DP257" s="138"/>
      <c r="DQ257" s="138"/>
      <c r="DR257" s="138"/>
      <c r="DS257" s="138"/>
      <c r="DT257" s="138"/>
      <c r="DU257" s="138"/>
      <c r="DV257" s="138"/>
      <c r="DW257" s="138"/>
      <c r="DX257" s="138"/>
      <c r="DY257" s="138"/>
      <c r="DZ257" s="138"/>
      <c r="EA257" s="138"/>
      <c r="EB257" s="138"/>
      <c r="EC257" s="138"/>
      <c r="ED257" s="138"/>
      <c r="EE257" s="138"/>
      <c r="EF257" s="138"/>
      <c r="EG257" s="138"/>
      <c r="EH257" s="138"/>
      <c r="EI257" s="138"/>
      <c r="EJ257" s="138"/>
      <c r="EK257" s="138"/>
      <c r="EL257" s="138"/>
      <c r="EM257" s="138"/>
      <c r="EN257" s="138"/>
      <c r="EO257" s="138"/>
      <c r="EP257" s="138"/>
      <c r="EQ257" s="138"/>
      <c r="ER257" s="138"/>
      <c r="ES257" s="138"/>
      <c r="ET257" s="138"/>
      <c r="EU257" s="138"/>
      <c r="EV257" s="138"/>
      <c r="EW257" s="138"/>
      <c r="EX257" s="138"/>
      <c r="EY257" s="138"/>
      <c r="EZ257" s="138"/>
      <c r="FA257" s="138"/>
      <c r="FB257" s="138"/>
      <c r="FC257" s="138"/>
      <c r="FD257" s="138"/>
      <c r="FE257" s="138"/>
      <c r="FF257" s="138"/>
      <c r="FG257" s="138"/>
      <c r="FH257" s="138"/>
      <c r="FI257" s="138"/>
      <c r="FJ257" s="138"/>
      <c r="FK257" s="138"/>
      <c r="FL257" s="138"/>
      <c r="FM257" s="138"/>
      <c r="FN257" s="138"/>
      <c r="FO257" s="138"/>
      <c r="FP257" s="138"/>
      <c r="FQ257" s="138"/>
      <c r="FR257" s="138"/>
      <c r="FS257" s="138"/>
      <c r="FT257" s="138"/>
      <c r="FU257" s="138"/>
      <c r="FV257" s="138"/>
      <c r="FW257" s="138"/>
      <c r="FX257" s="138"/>
      <c r="FY257" s="138"/>
      <c r="FZ257" s="138"/>
      <c r="GA257" s="138"/>
      <c r="GB257" s="138"/>
      <c r="GC257" s="138"/>
      <c r="GD257" s="138"/>
      <c r="GE257" s="138"/>
      <c r="GF257" s="138"/>
      <c r="GG257" s="138"/>
      <c r="GH257" s="138"/>
      <c r="GI257" s="138"/>
      <c r="GJ257" s="138"/>
      <c r="GK257" s="138"/>
      <c r="GL257" s="138"/>
      <c r="GM257" s="138"/>
      <c r="GN257" s="138"/>
      <c r="GO257" s="138"/>
      <c r="GP257" s="138"/>
      <c r="GQ257" s="138"/>
      <c r="GR257" s="138"/>
      <c r="GS257" s="138"/>
      <c r="GT257" s="138"/>
      <c r="GU257" s="138"/>
      <c r="GV257" s="138"/>
      <c r="GW257" s="138"/>
      <c r="GX257" s="138"/>
      <c r="GY257" s="138"/>
      <c r="GZ257" s="138"/>
      <c r="HA257" s="138"/>
      <c r="HB257" s="138"/>
      <c r="HC257" s="138"/>
      <c r="HD257" s="138"/>
      <c r="HE257" s="138"/>
      <c r="HF257" s="138"/>
      <c r="HG257" s="138"/>
      <c r="HH257" s="138"/>
      <c r="HI257" s="138"/>
      <c r="HJ257" s="138"/>
      <c r="HK257" s="138"/>
      <c r="HL257" s="138"/>
      <c r="HM257" s="138"/>
      <c r="HN257" s="138"/>
      <c r="HO257" s="138"/>
      <c r="HP257" s="138"/>
      <c r="HQ257" s="138"/>
      <c r="HR257" s="138"/>
      <c r="HS257" s="138"/>
      <c r="HT257" s="138"/>
      <c r="HU257" s="138"/>
      <c r="HV257" s="138"/>
      <c r="HW257" s="138"/>
      <c r="HX257" s="138"/>
      <c r="HY257" s="138"/>
      <c r="HZ257" s="138"/>
      <c r="IA257" s="138"/>
      <c r="IB257" s="138"/>
      <c r="IC257" s="138"/>
      <c r="ID257" s="138"/>
      <c r="IE257" s="138"/>
      <c r="IF257" s="138"/>
      <c r="IG257" s="138"/>
      <c r="IH257" s="138"/>
      <c r="II257" s="138"/>
      <c r="IJ257" s="138"/>
      <c r="IK257" s="138"/>
      <c r="IL257" s="138"/>
      <c r="IM257" s="138"/>
      <c r="IN257" s="138"/>
      <c r="IO257" s="138"/>
      <c r="IP257" s="138"/>
      <c r="IQ257" s="138"/>
      <c r="IR257" s="138"/>
      <c r="IS257" s="138"/>
      <c r="IT257" s="138"/>
      <c r="IU257" s="138"/>
      <c r="IV257" s="138"/>
    </row>
    <row r="258" spans="2:256" s="136" customFormat="1" ht="18.75" customHeight="1">
      <c r="B258" s="237" t="s">
        <v>46</v>
      </c>
      <c r="C258" s="238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9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38"/>
      <c r="AX258" s="138"/>
      <c r="AY258" s="138"/>
      <c r="AZ258" s="138"/>
      <c r="BA258" s="138"/>
      <c r="BB258" s="138"/>
      <c r="BC258" s="138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38"/>
      <c r="BN258" s="138"/>
      <c r="BO258" s="138"/>
      <c r="BP258" s="138"/>
      <c r="BQ258" s="138"/>
      <c r="BR258" s="138"/>
      <c r="BS258" s="138"/>
      <c r="BT258" s="138"/>
      <c r="BU258" s="138"/>
      <c r="BV258" s="138"/>
      <c r="BW258" s="138"/>
      <c r="BX258" s="138"/>
      <c r="BY258" s="138"/>
      <c r="BZ258" s="138"/>
      <c r="CA258" s="138"/>
      <c r="CB258" s="138"/>
      <c r="CC258" s="138"/>
      <c r="CD258" s="138"/>
      <c r="CE258" s="138"/>
      <c r="CF258" s="138"/>
      <c r="CG258" s="138"/>
      <c r="CH258" s="138"/>
      <c r="CI258" s="138"/>
      <c r="CJ258" s="138"/>
      <c r="CK258" s="138"/>
      <c r="CL258" s="138"/>
      <c r="CM258" s="138"/>
      <c r="CN258" s="138"/>
      <c r="CO258" s="138"/>
      <c r="CP258" s="138"/>
      <c r="CQ258" s="138"/>
      <c r="CR258" s="138"/>
      <c r="CS258" s="138"/>
      <c r="CT258" s="138"/>
      <c r="CU258" s="138"/>
      <c r="CV258" s="138"/>
      <c r="CW258" s="138"/>
      <c r="CX258" s="138"/>
      <c r="CY258" s="138"/>
      <c r="CZ258" s="138"/>
      <c r="DA258" s="138"/>
      <c r="DB258" s="138"/>
      <c r="DC258" s="138"/>
      <c r="DD258" s="138"/>
      <c r="DE258" s="138"/>
      <c r="DF258" s="138"/>
      <c r="DG258" s="138"/>
      <c r="DH258" s="138"/>
      <c r="DI258" s="138"/>
      <c r="DJ258" s="138"/>
      <c r="DK258" s="138"/>
      <c r="DL258" s="138"/>
      <c r="DM258" s="138"/>
      <c r="DN258" s="138"/>
      <c r="DO258" s="138"/>
      <c r="DP258" s="138"/>
      <c r="DQ258" s="138"/>
      <c r="DR258" s="138"/>
      <c r="DS258" s="138"/>
      <c r="DT258" s="138"/>
      <c r="DU258" s="138"/>
      <c r="DV258" s="138"/>
      <c r="DW258" s="138"/>
      <c r="DX258" s="138"/>
      <c r="DY258" s="138"/>
      <c r="DZ258" s="138"/>
      <c r="EA258" s="138"/>
      <c r="EB258" s="138"/>
      <c r="EC258" s="138"/>
      <c r="ED258" s="138"/>
      <c r="EE258" s="138"/>
      <c r="EF258" s="138"/>
      <c r="EG258" s="138"/>
      <c r="EH258" s="138"/>
      <c r="EI258" s="138"/>
      <c r="EJ258" s="138"/>
      <c r="EK258" s="138"/>
      <c r="EL258" s="138"/>
      <c r="EM258" s="138"/>
      <c r="EN258" s="138"/>
      <c r="EO258" s="138"/>
      <c r="EP258" s="138"/>
      <c r="EQ258" s="138"/>
      <c r="ER258" s="138"/>
      <c r="ES258" s="138"/>
      <c r="ET258" s="138"/>
      <c r="EU258" s="138"/>
      <c r="EV258" s="138"/>
      <c r="EW258" s="138"/>
      <c r="EX258" s="138"/>
      <c r="EY258" s="138"/>
      <c r="EZ258" s="138"/>
      <c r="FA258" s="138"/>
      <c r="FB258" s="138"/>
      <c r="FC258" s="138"/>
      <c r="FD258" s="138"/>
      <c r="FE258" s="138"/>
      <c r="FF258" s="138"/>
      <c r="FG258" s="138"/>
      <c r="FH258" s="138"/>
      <c r="FI258" s="138"/>
      <c r="FJ258" s="138"/>
      <c r="FK258" s="138"/>
      <c r="FL258" s="138"/>
      <c r="FM258" s="138"/>
      <c r="FN258" s="138"/>
      <c r="FO258" s="138"/>
      <c r="FP258" s="138"/>
      <c r="FQ258" s="138"/>
      <c r="FR258" s="138"/>
      <c r="FS258" s="138"/>
      <c r="FT258" s="138"/>
      <c r="FU258" s="138"/>
      <c r="FV258" s="138"/>
      <c r="FW258" s="138"/>
      <c r="FX258" s="138"/>
      <c r="FY258" s="138"/>
      <c r="FZ258" s="138"/>
      <c r="GA258" s="138"/>
      <c r="GB258" s="138"/>
      <c r="GC258" s="138"/>
      <c r="GD258" s="138"/>
      <c r="GE258" s="138"/>
      <c r="GF258" s="138"/>
      <c r="GG258" s="138"/>
      <c r="GH258" s="138"/>
      <c r="GI258" s="138"/>
      <c r="GJ258" s="138"/>
      <c r="GK258" s="138"/>
      <c r="GL258" s="138"/>
      <c r="GM258" s="138"/>
      <c r="GN258" s="138"/>
      <c r="GO258" s="138"/>
      <c r="GP258" s="138"/>
      <c r="GQ258" s="138"/>
      <c r="GR258" s="138"/>
      <c r="GS258" s="138"/>
      <c r="GT258" s="138"/>
      <c r="GU258" s="138"/>
      <c r="GV258" s="138"/>
      <c r="GW258" s="138"/>
      <c r="GX258" s="138"/>
      <c r="GY258" s="138"/>
      <c r="GZ258" s="138"/>
      <c r="HA258" s="138"/>
      <c r="HB258" s="138"/>
      <c r="HC258" s="138"/>
      <c r="HD258" s="138"/>
      <c r="HE258" s="138"/>
      <c r="HF258" s="138"/>
      <c r="HG258" s="138"/>
      <c r="HH258" s="138"/>
      <c r="HI258" s="138"/>
      <c r="HJ258" s="138"/>
      <c r="HK258" s="138"/>
      <c r="HL258" s="138"/>
      <c r="HM258" s="138"/>
      <c r="HN258" s="138"/>
      <c r="HO258" s="138"/>
      <c r="HP258" s="138"/>
      <c r="HQ258" s="138"/>
      <c r="HR258" s="138"/>
      <c r="HS258" s="138"/>
      <c r="HT258" s="138"/>
      <c r="HU258" s="138"/>
      <c r="HV258" s="138"/>
      <c r="HW258" s="138"/>
      <c r="HX258" s="138"/>
      <c r="HY258" s="138"/>
      <c r="HZ258" s="138"/>
      <c r="IA258" s="138"/>
      <c r="IB258" s="138"/>
      <c r="IC258" s="138"/>
      <c r="ID258" s="138"/>
      <c r="IE258" s="138"/>
      <c r="IF258" s="138"/>
      <c r="IG258" s="138"/>
      <c r="IH258" s="138"/>
      <c r="II258" s="138"/>
      <c r="IJ258" s="138"/>
      <c r="IK258" s="138"/>
      <c r="IL258" s="138"/>
      <c r="IM258" s="138"/>
      <c r="IN258" s="138"/>
      <c r="IO258" s="138"/>
      <c r="IP258" s="138"/>
      <c r="IQ258" s="138"/>
      <c r="IR258" s="138"/>
      <c r="IS258" s="138"/>
      <c r="IT258" s="138"/>
      <c r="IU258" s="138"/>
      <c r="IV258" s="138"/>
    </row>
    <row r="259" spans="2:256" s="4" customFormat="1" ht="51">
      <c r="B259" s="32" t="s">
        <v>494</v>
      </c>
      <c r="C259" s="3" t="s">
        <v>57</v>
      </c>
      <c r="D259" s="3" t="s">
        <v>327</v>
      </c>
      <c r="E259" s="3" t="s">
        <v>328</v>
      </c>
      <c r="F259" s="3" t="s">
        <v>329</v>
      </c>
      <c r="G259" s="3" t="s">
        <v>420</v>
      </c>
      <c r="H259" s="26" t="s">
        <v>31</v>
      </c>
      <c r="I259" s="59">
        <v>0.7</v>
      </c>
      <c r="J259" s="3">
        <v>470000000</v>
      </c>
      <c r="K259" s="3" t="s">
        <v>54</v>
      </c>
      <c r="L259" s="2" t="s">
        <v>421</v>
      </c>
      <c r="M259" s="3" t="s">
        <v>422</v>
      </c>
      <c r="N259" s="1" t="s">
        <v>333</v>
      </c>
      <c r="O259" s="10" t="s">
        <v>334</v>
      </c>
      <c r="P259" s="60" t="s">
        <v>150</v>
      </c>
      <c r="Q259" s="1"/>
      <c r="R259" s="1"/>
      <c r="S259" s="1"/>
      <c r="T259" s="1"/>
      <c r="U259" s="36">
        <v>1246257</v>
      </c>
      <c r="V259" s="36">
        <f>U259*1.12</f>
        <v>1395807.84</v>
      </c>
      <c r="W259" s="1" t="s">
        <v>335</v>
      </c>
      <c r="X259" s="48" t="s">
        <v>55</v>
      </c>
      <c r="Y259" s="34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2:256" s="4" customFormat="1" ht="51">
      <c r="B260" s="32" t="s">
        <v>495</v>
      </c>
      <c r="C260" s="3" t="s">
        <v>57</v>
      </c>
      <c r="D260" s="3"/>
      <c r="E260" s="3" t="s">
        <v>426</v>
      </c>
      <c r="F260" s="3" t="s">
        <v>427</v>
      </c>
      <c r="G260" s="3"/>
      <c r="H260" s="26" t="s">
        <v>31</v>
      </c>
      <c r="I260" s="59">
        <v>1</v>
      </c>
      <c r="J260" s="3">
        <v>470000000</v>
      </c>
      <c r="K260" s="3" t="s">
        <v>54</v>
      </c>
      <c r="L260" s="2" t="s">
        <v>423</v>
      </c>
      <c r="M260" s="3" t="s">
        <v>424</v>
      </c>
      <c r="N260" s="1"/>
      <c r="O260" s="10" t="s">
        <v>425</v>
      </c>
      <c r="P260" s="60" t="s">
        <v>150</v>
      </c>
      <c r="Q260" s="1"/>
      <c r="R260" s="1"/>
      <c r="S260" s="1"/>
      <c r="T260" s="1"/>
      <c r="U260" s="36">
        <v>806000</v>
      </c>
      <c r="V260" s="36">
        <f>U260*1.12</f>
        <v>902720.0000000001</v>
      </c>
      <c r="W260" s="1" t="s">
        <v>122</v>
      </c>
      <c r="X260" s="48" t="s">
        <v>55</v>
      </c>
      <c r="Y260" s="34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2:256" s="136" customFormat="1" ht="18.75" customHeight="1">
      <c r="B261" s="237" t="s">
        <v>38</v>
      </c>
      <c r="C261" s="238"/>
      <c r="D261" s="238"/>
      <c r="E261" s="239"/>
      <c r="F261" s="170"/>
      <c r="G261" s="171"/>
      <c r="H261" s="172"/>
      <c r="I261" s="226"/>
      <c r="J261" s="227"/>
      <c r="K261" s="173"/>
      <c r="L261" s="174"/>
      <c r="M261" s="175"/>
      <c r="N261" s="228"/>
      <c r="O261" s="176"/>
      <c r="P261" s="176"/>
      <c r="Q261" s="229"/>
      <c r="R261" s="177"/>
      <c r="S261" s="178"/>
      <c r="T261" s="179"/>
      <c r="U261" s="180">
        <f>SUM(U259:U260)</f>
        <v>2052257</v>
      </c>
      <c r="V261" s="180">
        <f>SUM(V259:V260)</f>
        <v>2298527.8400000003</v>
      </c>
      <c r="W261" s="230"/>
      <c r="X261" s="231"/>
      <c r="Y261" s="181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38"/>
      <c r="AX261" s="138"/>
      <c r="AY261" s="138"/>
      <c r="AZ261" s="138"/>
      <c r="BA261" s="138"/>
      <c r="BB261" s="138"/>
      <c r="BC261" s="138"/>
      <c r="BD261" s="138"/>
      <c r="BE261" s="138"/>
      <c r="BF261" s="138"/>
      <c r="BG261" s="138"/>
      <c r="BH261" s="138"/>
      <c r="BI261" s="138"/>
      <c r="BJ261" s="138"/>
      <c r="BK261" s="138"/>
      <c r="BL261" s="138"/>
      <c r="BM261" s="138"/>
      <c r="BN261" s="138"/>
      <c r="BO261" s="138"/>
      <c r="BP261" s="138"/>
      <c r="BQ261" s="138"/>
      <c r="BR261" s="138"/>
      <c r="BS261" s="138"/>
      <c r="BT261" s="138"/>
      <c r="BU261" s="138"/>
      <c r="BV261" s="138"/>
      <c r="BW261" s="138"/>
      <c r="BX261" s="138"/>
      <c r="BY261" s="138"/>
      <c r="BZ261" s="138"/>
      <c r="CA261" s="138"/>
      <c r="CB261" s="138"/>
      <c r="CC261" s="138"/>
      <c r="CD261" s="138"/>
      <c r="CE261" s="138"/>
      <c r="CF261" s="138"/>
      <c r="CG261" s="138"/>
      <c r="CH261" s="138"/>
      <c r="CI261" s="138"/>
      <c r="CJ261" s="138"/>
      <c r="CK261" s="138"/>
      <c r="CL261" s="138"/>
      <c r="CM261" s="138"/>
      <c r="CN261" s="138"/>
      <c r="CO261" s="138"/>
      <c r="CP261" s="138"/>
      <c r="CQ261" s="138"/>
      <c r="CR261" s="138"/>
      <c r="CS261" s="138"/>
      <c r="CT261" s="138"/>
      <c r="CU261" s="138"/>
      <c r="CV261" s="138"/>
      <c r="CW261" s="138"/>
      <c r="CX261" s="138"/>
      <c r="CY261" s="138"/>
      <c r="CZ261" s="138"/>
      <c r="DA261" s="138"/>
      <c r="DB261" s="138"/>
      <c r="DC261" s="138"/>
      <c r="DD261" s="138"/>
      <c r="DE261" s="138"/>
      <c r="DF261" s="138"/>
      <c r="DG261" s="138"/>
      <c r="DH261" s="138"/>
      <c r="DI261" s="138"/>
      <c r="DJ261" s="138"/>
      <c r="DK261" s="138"/>
      <c r="DL261" s="138"/>
      <c r="DM261" s="138"/>
      <c r="DN261" s="138"/>
      <c r="DO261" s="138"/>
      <c r="DP261" s="138"/>
      <c r="DQ261" s="138"/>
      <c r="DR261" s="138"/>
      <c r="DS261" s="138"/>
      <c r="DT261" s="138"/>
      <c r="DU261" s="138"/>
      <c r="DV261" s="138"/>
      <c r="DW261" s="138"/>
      <c r="DX261" s="138"/>
      <c r="DY261" s="138"/>
      <c r="DZ261" s="138"/>
      <c r="EA261" s="138"/>
      <c r="EB261" s="138"/>
      <c r="EC261" s="138"/>
      <c r="ED261" s="138"/>
      <c r="EE261" s="138"/>
      <c r="EF261" s="138"/>
      <c r="EG261" s="138"/>
      <c r="EH261" s="138"/>
      <c r="EI261" s="138"/>
      <c r="EJ261" s="138"/>
      <c r="EK261" s="138"/>
      <c r="EL261" s="138"/>
      <c r="EM261" s="138"/>
      <c r="EN261" s="138"/>
      <c r="EO261" s="138"/>
      <c r="EP261" s="138"/>
      <c r="EQ261" s="138"/>
      <c r="ER261" s="138"/>
      <c r="ES261" s="138"/>
      <c r="ET261" s="138"/>
      <c r="EU261" s="138"/>
      <c r="EV261" s="138"/>
      <c r="EW261" s="138"/>
      <c r="EX261" s="138"/>
      <c r="EY261" s="138"/>
      <c r="EZ261" s="138"/>
      <c r="FA261" s="138"/>
      <c r="FB261" s="138"/>
      <c r="FC261" s="138"/>
      <c r="FD261" s="138"/>
      <c r="FE261" s="138"/>
      <c r="FF261" s="138"/>
      <c r="FG261" s="138"/>
      <c r="FH261" s="138"/>
      <c r="FI261" s="138"/>
      <c r="FJ261" s="138"/>
      <c r="FK261" s="138"/>
      <c r="FL261" s="138"/>
      <c r="FM261" s="138"/>
      <c r="FN261" s="138"/>
      <c r="FO261" s="138"/>
      <c r="FP261" s="138"/>
      <c r="FQ261" s="138"/>
      <c r="FR261" s="138"/>
      <c r="FS261" s="138"/>
      <c r="FT261" s="138"/>
      <c r="FU261" s="138"/>
      <c r="FV261" s="138"/>
      <c r="FW261" s="138"/>
      <c r="FX261" s="138"/>
      <c r="FY261" s="138"/>
      <c r="FZ261" s="138"/>
      <c r="GA261" s="138"/>
      <c r="GB261" s="138"/>
      <c r="GC261" s="138"/>
      <c r="GD261" s="138"/>
      <c r="GE261" s="138"/>
      <c r="GF261" s="138"/>
      <c r="GG261" s="138"/>
      <c r="GH261" s="138"/>
      <c r="GI261" s="138"/>
      <c r="GJ261" s="138"/>
      <c r="GK261" s="138"/>
      <c r="GL261" s="138"/>
      <c r="GM261" s="138"/>
      <c r="GN261" s="138"/>
      <c r="GO261" s="138"/>
      <c r="GP261" s="138"/>
      <c r="GQ261" s="138"/>
      <c r="GR261" s="138"/>
      <c r="GS261" s="138"/>
      <c r="GT261" s="138"/>
      <c r="GU261" s="138"/>
      <c r="GV261" s="138"/>
      <c r="GW261" s="138"/>
      <c r="GX261" s="138"/>
      <c r="GY261" s="138"/>
      <c r="GZ261" s="138"/>
      <c r="HA261" s="138"/>
      <c r="HB261" s="138"/>
      <c r="HC261" s="138"/>
      <c r="HD261" s="138"/>
      <c r="HE261" s="138"/>
      <c r="HF261" s="138"/>
      <c r="HG261" s="138"/>
      <c r="HH261" s="138"/>
      <c r="HI261" s="138"/>
      <c r="HJ261" s="138"/>
      <c r="HK261" s="138"/>
      <c r="HL261" s="138"/>
      <c r="HM261" s="138"/>
      <c r="HN261" s="138"/>
      <c r="HO261" s="138"/>
      <c r="HP261" s="138"/>
      <c r="HQ261" s="138"/>
      <c r="HR261" s="138"/>
      <c r="HS261" s="138"/>
      <c r="HT261" s="138"/>
      <c r="HU261" s="138"/>
      <c r="HV261" s="138"/>
      <c r="HW261" s="138"/>
      <c r="HX261" s="138"/>
      <c r="HY261" s="138"/>
      <c r="HZ261" s="138"/>
      <c r="IA261" s="138"/>
      <c r="IB261" s="138"/>
      <c r="IC261" s="138"/>
      <c r="ID261" s="138"/>
      <c r="IE261" s="138"/>
      <c r="IF261" s="138"/>
      <c r="IG261" s="138"/>
      <c r="IH261" s="138"/>
      <c r="II261" s="138"/>
      <c r="IJ261" s="138"/>
      <c r="IK261" s="138"/>
      <c r="IL261" s="138"/>
      <c r="IM261" s="138"/>
      <c r="IN261" s="138"/>
      <c r="IO261" s="138"/>
      <c r="IP261" s="138"/>
      <c r="IQ261" s="138"/>
      <c r="IR261" s="138"/>
      <c r="IS261" s="138"/>
      <c r="IT261" s="138"/>
      <c r="IU261" s="138"/>
      <c r="IV261" s="138"/>
    </row>
    <row r="262" spans="2:39" s="218" customFormat="1" ht="21.75" customHeight="1">
      <c r="B262" s="234" t="s">
        <v>497</v>
      </c>
      <c r="C262" s="235"/>
      <c r="D262" s="235"/>
      <c r="E262" s="236"/>
      <c r="F262" s="149"/>
      <c r="G262" s="148"/>
      <c r="H262" s="147"/>
      <c r="I262" s="147"/>
      <c r="J262" s="149"/>
      <c r="K262" s="148"/>
      <c r="L262" s="148"/>
      <c r="M262" s="149"/>
      <c r="N262" s="146"/>
      <c r="O262" s="147"/>
      <c r="P262" s="148"/>
      <c r="Q262" s="147"/>
      <c r="R262" s="150"/>
      <c r="S262" s="147"/>
      <c r="T262" s="182"/>
      <c r="U262" s="183">
        <v>8951977048</v>
      </c>
      <c r="V262" s="183">
        <f>U262*1.12</f>
        <v>10026214293.76</v>
      </c>
      <c r="W262" s="147"/>
      <c r="X262" s="147"/>
      <c r="Y262" s="147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</row>
    <row r="263" spans="2:39" s="75" customFormat="1" ht="24" customHeight="1">
      <c r="B263" s="6"/>
      <c r="C263" s="123"/>
      <c r="D263" s="124"/>
      <c r="E263" s="23"/>
      <c r="F263" s="233"/>
      <c r="G263" s="233"/>
      <c r="H263" s="7"/>
      <c r="M263" s="233"/>
      <c r="N263" s="233"/>
      <c r="O263" s="233"/>
      <c r="P263" s="233"/>
      <c r="Q263" s="9"/>
      <c r="R263" s="22"/>
      <c r="S263" s="22"/>
      <c r="T263" s="125"/>
      <c r="U263" s="126"/>
      <c r="V263" s="126"/>
      <c r="W263" s="9"/>
      <c r="X263" s="6"/>
      <c r="Y263" s="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</row>
    <row r="264" spans="9:39" s="75" customFormat="1" ht="30.75" customHeight="1">
      <c r="I264" s="233"/>
      <c r="J264" s="233"/>
      <c r="K264" s="233"/>
      <c r="L264" s="233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spans="6:39" s="75" customFormat="1" ht="25.5" customHeight="1">
      <c r="F265" s="233"/>
      <c r="G265" s="233"/>
      <c r="M265" s="233"/>
      <c r="N265" s="233"/>
      <c r="O265" s="233"/>
      <c r="P265" s="233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</row>
    <row r="266" spans="26:39" s="75" customFormat="1" ht="30.75" customHeight="1"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</row>
    <row r="267" spans="3:16" ht="25.5" customHeight="1">
      <c r="C267" s="7"/>
      <c r="F267" s="75"/>
      <c r="G267" s="75"/>
      <c r="H267" s="75"/>
      <c r="I267" s="75"/>
      <c r="J267" s="75"/>
      <c r="K267" s="75"/>
      <c r="L267" s="75"/>
      <c r="M267" s="233"/>
      <c r="N267" s="233"/>
      <c r="O267" s="233"/>
      <c r="P267" s="233"/>
    </row>
    <row r="268" spans="3:16" ht="30.75" customHeight="1">
      <c r="C268" s="7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3:16" ht="25.5" customHeight="1">
      <c r="C269" s="7"/>
      <c r="F269" s="75"/>
      <c r="G269" s="75"/>
      <c r="H269" s="75"/>
      <c r="I269" s="75"/>
      <c r="J269" s="75"/>
      <c r="K269" s="75"/>
      <c r="L269" s="75"/>
      <c r="M269" s="233"/>
      <c r="N269" s="233"/>
      <c r="O269" s="233"/>
      <c r="P269" s="233"/>
    </row>
    <row r="270" spans="3:16" ht="30.75" customHeight="1">
      <c r="C270" s="7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3:16" ht="25.5" customHeight="1">
      <c r="C271" s="7"/>
      <c r="F271" s="75"/>
      <c r="G271" s="75"/>
      <c r="H271" s="75"/>
      <c r="I271" s="75"/>
      <c r="J271" s="75"/>
      <c r="K271" s="75"/>
      <c r="L271" s="75"/>
      <c r="M271" s="233"/>
      <c r="N271" s="233"/>
      <c r="O271" s="233"/>
      <c r="P271" s="233"/>
    </row>
    <row r="272" spans="3:16" ht="30.75" customHeight="1">
      <c r="C272" s="7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3:16" ht="25.5" customHeight="1">
      <c r="C273" s="7"/>
      <c r="F273" s="75"/>
      <c r="G273" s="75"/>
      <c r="H273" s="75"/>
      <c r="I273" s="75"/>
      <c r="J273" s="75"/>
      <c r="K273" s="75"/>
      <c r="L273" s="75"/>
      <c r="M273" s="233"/>
      <c r="N273" s="233"/>
      <c r="O273" s="233"/>
      <c r="P273" s="233"/>
    </row>
    <row r="274" spans="3:16" ht="30.75" customHeight="1">
      <c r="C274" s="7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3:16" ht="25.5" customHeight="1">
      <c r="C275" s="7"/>
      <c r="F275" s="75"/>
      <c r="G275" s="75"/>
      <c r="H275" s="75"/>
      <c r="I275" s="233"/>
      <c r="J275" s="233"/>
      <c r="K275" s="233"/>
      <c r="L275" s="233"/>
      <c r="M275" s="233"/>
      <c r="N275" s="233"/>
      <c r="O275" s="233"/>
      <c r="P275" s="233"/>
    </row>
    <row r="276" ht="30.75" customHeight="1">
      <c r="C276" s="7"/>
    </row>
    <row r="277" spans="3:16" ht="25.5" customHeight="1">
      <c r="C277" s="7"/>
      <c r="F277" s="75"/>
      <c r="M277" s="233"/>
      <c r="N277" s="233"/>
      <c r="O277" s="233"/>
      <c r="P277" s="233"/>
    </row>
    <row r="278" ht="47.25" customHeight="1">
      <c r="C278" s="7"/>
    </row>
    <row r="279" ht="47.25" customHeight="1">
      <c r="C279" s="7"/>
    </row>
    <row r="280" ht="47.25" customHeight="1">
      <c r="C280" s="7"/>
    </row>
    <row r="281" ht="47.25" customHeight="1">
      <c r="C281" s="7"/>
    </row>
    <row r="282" ht="47.25" customHeight="1">
      <c r="C282" s="7"/>
    </row>
    <row r="283" ht="47.25" customHeight="1">
      <c r="C283" s="7"/>
    </row>
    <row r="284" ht="47.25" customHeight="1">
      <c r="C284" s="7"/>
    </row>
    <row r="285" ht="47.25" customHeight="1">
      <c r="C285" s="7"/>
    </row>
    <row r="286" spans="3:39" ht="47.25" customHeight="1">
      <c r="C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3:39" ht="47.25" customHeight="1">
      <c r="C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3:39" ht="47.25" customHeight="1">
      <c r="C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3:39" ht="47.25" customHeight="1">
      <c r="C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3:39" ht="47.25" customHeight="1">
      <c r="C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3:39" ht="47.25" customHeight="1">
      <c r="C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3:39" ht="47.25" customHeight="1">
      <c r="C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3:39" ht="47.25" customHeight="1">
      <c r="C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3:39" ht="47.25" customHeight="1">
      <c r="C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3:39" ht="47.25" customHeight="1">
      <c r="C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3:39" ht="47.25" customHeight="1">
      <c r="C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3:39" ht="47.25" customHeight="1">
      <c r="C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3:39" ht="47.25" customHeight="1">
      <c r="C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3:39" ht="47.25" customHeight="1">
      <c r="C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3:39" ht="47.25" customHeight="1">
      <c r="C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3:39" ht="47.25" customHeight="1">
      <c r="C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3:39" ht="47.25" customHeight="1">
      <c r="C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3:39" ht="47.25" customHeight="1">
      <c r="C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3:39" ht="47.25" customHeight="1">
      <c r="C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3:39" ht="47.25" customHeight="1">
      <c r="C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3:39" ht="47.25" customHeight="1">
      <c r="C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3:39" ht="47.25" customHeight="1">
      <c r="C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3:39" ht="47.25" customHeight="1">
      <c r="C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3:39" ht="47.25" customHeight="1">
      <c r="C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3:39" ht="47.25" customHeight="1">
      <c r="C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3:39" ht="47.25" customHeight="1">
      <c r="C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3:39" ht="47.25" customHeight="1">
      <c r="C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3:39" ht="47.25" customHeight="1">
      <c r="C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3:39" ht="47.25" customHeight="1">
      <c r="C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3:39" ht="47.25" customHeight="1">
      <c r="C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3:39" ht="47.25" customHeight="1">
      <c r="C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3:39" ht="47.25" customHeight="1">
      <c r="C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3:39" ht="47.25" customHeight="1">
      <c r="C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3:39" ht="47.25" customHeight="1">
      <c r="C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3:39" ht="47.25" customHeight="1">
      <c r="C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3:39" ht="47.25" customHeight="1">
      <c r="C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3:39" ht="47.25" customHeight="1">
      <c r="C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3:39" ht="47.25" customHeight="1">
      <c r="C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3:39" ht="47.25" customHeight="1">
      <c r="C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2:39" ht="47.25" customHeight="1">
      <c r="B325" s="24"/>
      <c r="C325" s="12" t="s">
        <v>14</v>
      </c>
      <c r="D325" s="12" t="s">
        <v>28</v>
      </c>
      <c r="E325" s="10" t="s">
        <v>29</v>
      </c>
      <c r="F325" s="10" t="s">
        <v>30</v>
      </c>
      <c r="G325" s="11"/>
      <c r="H325" s="11" t="s">
        <v>31</v>
      </c>
      <c r="I325" s="11">
        <v>0</v>
      </c>
      <c r="J325" s="10">
        <v>470000000</v>
      </c>
      <c r="K325" s="12" t="s">
        <v>27</v>
      </c>
      <c r="L325" s="12" t="s">
        <v>32</v>
      </c>
      <c r="M325" s="10" t="s">
        <v>33</v>
      </c>
      <c r="N325" s="11" t="s">
        <v>26</v>
      </c>
      <c r="O325" s="11" t="s">
        <v>34</v>
      </c>
      <c r="P325" s="12" t="s">
        <v>35</v>
      </c>
      <c r="Q325" s="11">
        <v>796</v>
      </c>
      <c r="R325" s="16" t="s">
        <v>36</v>
      </c>
      <c r="S325" s="10">
        <v>1</v>
      </c>
      <c r="T325" s="17">
        <v>267857.14</v>
      </c>
      <c r="U325" s="18">
        <f>S325*T325</f>
        <v>267857.14</v>
      </c>
      <c r="V325" s="18">
        <f>U325*1.12</f>
        <v>299999.9968</v>
      </c>
      <c r="W325" s="11"/>
      <c r="X325" s="11">
        <v>2012</v>
      </c>
      <c r="Y325" s="11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3:39" ht="47.25" customHeight="1">
      <c r="C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3:39" ht="47.25" customHeight="1">
      <c r="C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3:39" ht="47.25" customHeight="1">
      <c r="C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3:39" ht="47.25" customHeight="1">
      <c r="C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3:39" ht="47.25" customHeight="1">
      <c r="C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3:39" ht="47.25" customHeight="1">
      <c r="C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3:39" ht="47.25" customHeight="1">
      <c r="C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3:39" ht="47.25" customHeight="1">
      <c r="C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3:39" ht="47.25" customHeight="1">
      <c r="C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3:39" ht="47.25" customHeight="1">
      <c r="C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3:39" ht="47.25" customHeight="1">
      <c r="C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3:39" ht="47.25" customHeight="1">
      <c r="C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3:39" ht="47.25" customHeight="1">
      <c r="C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3:39" ht="47.25" customHeight="1">
      <c r="C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3:39" ht="47.25" customHeight="1">
      <c r="C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3:39" ht="47.25" customHeight="1">
      <c r="C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3:39" ht="47.25" customHeight="1">
      <c r="C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3:39" ht="47.25" customHeight="1">
      <c r="C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3:39" ht="47.25" customHeight="1">
      <c r="C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3:39" ht="47.25" customHeight="1">
      <c r="C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3:39" ht="47.25" customHeight="1">
      <c r="C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3:39" ht="47.25" customHeight="1">
      <c r="C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3:39" ht="47.25" customHeight="1">
      <c r="C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3:39" ht="47.25" customHeight="1">
      <c r="C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3:39" ht="47.25" customHeight="1">
      <c r="C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3:39" ht="47.25" customHeight="1">
      <c r="C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3:39" ht="47.25" customHeight="1">
      <c r="C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3:39" ht="47.25" customHeight="1">
      <c r="C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3:39" ht="47.25" customHeight="1">
      <c r="C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3:39" ht="47.25" customHeight="1">
      <c r="C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3:39" ht="47.25" customHeight="1">
      <c r="C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3:39" ht="47.25" customHeight="1">
      <c r="C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3:39" ht="47.25" customHeight="1">
      <c r="C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3:39" ht="47.25" customHeight="1">
      <c r="C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3:39" ht="47.25" customHeight="1">
      <c r="C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3:39" ht="47.25" customHeight="1">
      <c r="C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3:39" ht="47.25" customHeight="1">
      <c r="C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3:39" ht="47.25" customHeight="1">
      <c r="C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3:39" ht="47.25" customHeight="1">
      <c r="C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3:39" ht="47.25" customHeight="1">
      <c r="C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3:39" ht="47.25" customHeight="1">
      <c r="C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3:39" ht="47.25" customHeight="1">
      <c r="C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3:39" ht="47.25" customHeight="1">
      <c r="C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3:39" ht="47.25" customHeight="1">
      <c r="C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3:39" ht="47.25" customHeight="1">
      <c r="C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3:39" ht="47.25" customHeight="1">
      <c r="C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3:39" ht="47.25" customHeight="1">
      <c r="C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3:39" ht="47.25" customHeight="1">
      <c r="C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3:39" ht="47.25" customHeight="1">
      <c r="C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3:39" ht="47.25" customHeight="1">
      <c r="C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3:39" ht="47.25" customHeight="1">
      <c r="C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3:39" ht="47.25" customHeight="1">
      <c r="C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3:39" ht="47.25" customHeight="1">
      <c r="C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3:39" ht="47.25" customHeight="1">
      <c r="C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3:39" ht="47.25" customHeight="1">
      <c r="C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3:39" ht="47.25" customHeight="1">
      <c r="C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3:39" ht="47.25" customHeight="1">
      <c r="C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3:39" ht="47.25" customHeight="1">
      <c r="C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3:39" ht="47.25" customHeight="1">
      <c r="C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3:39" ht="47.25" customHeight="1">
      <c r="C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3:39" ht="47.25" customHeight="1">
      <c r="C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3:39" ht="47.25" customHeight="1">
      <c r="C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3:39" ht="47.25" customHeight="1">
      <c r="C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3:39" ht="47.25" customHeight="1">
      <c r="C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3:39" ht="47.25" customHeight="1">
      <c r="C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3:39" ht="47.25" customHeight="1">
      <c r="C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3:39" ht="47.25" customHeight="1">
      <c r="C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3:39" ht="47.25" customHeight="1">
      <c r="C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3:39" ht="47.25" customHeight="1">
      <c r="C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3:39" ht="47.25" customHeight="1">
      <c r="C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3:39" ht="47.25" customHeight="1">
      <c r="C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3:39" ht="47.25" customHeight="1">
      <c r="C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3:39" ht="47.25" customHeight="1">
      <c r="C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3:39" ht="47.25" customHeight="1">
      <c r="C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3:39" ht="47.25" customHeight="1">
      <c r="C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3:39" ht="47.25" customHeight="1">
      <c r="C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3:39" ht="47.25" customHeight="1">
      <c r="C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3:39" ht="47.25" customHeight="1">
      <c r="C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3:39" ht="47.25" customHeight="1">
      <c r="C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3:39" ht="47.25" customHeight="1">
      <c r="C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3:39" ht="47.25" customHeight="1">
      <c r="C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</sheetData>
  <sheetProtection formatCells="0" formatColumns="0" formatRows="0" insertColumns="0" insertRows="0" insertHyperlinks="0" deleteColumns="0" deleteRows="0" sort="0" autoFilter="0" pivotTables="0"/>
  <mergeCells count="60">
    <mergeCell ref="W8:Y8"/>
    <mergeCell ref="W9:Y9"/>
    <mergeCell ref="V11:V12"/>
    <mergeCell ref="Q11:Q12"/>
    <mergeCell ref="B11:B12"/>
    <mergeCell ref="C11:C12"/>
    <mergeCell ref="N11:N12"/>
    <mergeCell ref="R11:R12"/>
    <mergeCell ref="J11:J12"/>
    <mergeCell ref="I11:I12"/>
    <mergeCell ref="B171:E171"/>
    <mergeCell ref="D11:D12"/>
    <mergeCell ref="E11:E12"/>
    <mergeCell ref="L11:L12"/>
    <mergeCell ref="T11:T12"/>
    <mergeCell ref="U11:U12"/>
    <mergeCell ref="W1:Y1"/>
    <mergeCell ref="W2:Y2"/>
    <mergeCell ref="W3:Y3"/>
    <mergeCell ref="W4:Y4"/>
    <mergeCell ref="B6:Y6"/>
    <mergeCell ref="G11:G12"/>
    <mergeCell ref="O11:O12"/>
    <mergeCell ref="P11:P12"/>
    <mergeCell ref="X11:X12"/>
    <mergeCell ref="B176:Y176"/>
    <mergeCell ref="B258:Y258"/>
    <mergeCell ref="B261:E261"/>
    <mergeCell ref="B257:E257"/>
    <mergeCell ref="B175:D175"/>
    <mergeCell ref="Z11:Z12"/>
    <mergeCell ref="M11:M12"/>
    <mergeCell ref="W11:W12"/>
    <mergeCell ref="K11:K12"/>
    <mergeCell ref="B181:E181"/>
    <mergeCell ref="T7:Y7"/>
    <mergeCell ref="H11:H12"/>
    <mergeCell ref="Y11:Y12"/>
    <mergeCell ref="S11:S12"/>
    <mergeCell ref="B172:Y172"/>
    <mergeCell ref="B14:Y14"/>
    <mergeCell ref="F11:F12"/>
    <mergeCell ref="B151:E151"/>
    <mergeCell ref="B152:Y152"/>
    <mergeCell ref="B262:E262"/>
    <mergeCell ref="F265:G265"/>
    <mergeCell ref="M265:P265"/>
    <mergeCell ref="B182:Y182"/>
    <mergeCell ref="F263:G263"/>
    <mergeCell ref="M263:P263"/>
    <mergeCell ref="I264:L264"/>
    <mergeCell ref="M277:P277"/>
    <mergeCell ref="M267:P267"/>
    <mergeCell ref="M269:P269"/>
    <mergeCell ref="M271:P271"/>
    <mergeCell ref="M273:P273"/>
    <mergeCell ref="I275:L275"/>
    <mergeCell ref="M275:P275"/>
  </mergeCells>
  <printOptions horizontalCentered="1"/>
  <pageMargins left="0" right="0" top="0.35433070866141736" bottom="0.1968503937007874" header="0.31496062992125984" footer="0.31496062992125984"/>
  <pageSetup horizontalDpi="600" verticalDpi="600" orientation="landscape" paperSize="9" scale="29" r:id="rId1"/>
  <rowBreaks count="1" manualBreakCount="1">
    <brk id="263" min="2" max="24" man="1"/>
  </rowBreaks>
  <colBreaks count="1" manualBreakCount="1">
    <brk id="25" max="65535" man="1"/>
  </colBreaks>
  <ignoredErrors>
    <ignoredError sqref="V2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2013-03-14T05:25:53Z</cp:lastPrinted>
  <dcterms:modified xsi:type="dcterms:W3CDTF">2013-03-14T06:24:24Z</dcterms:modified>
  <cp:category/>
  <cp:version/>
  <cp:contentType/>
  <cp:contentStatus/>
</cp:coreProperties>
</file>