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505" windowWidth="14805" windowHeight="2610" tabRatio="605"/>
  </bookViews>
  <sheets>
    <sheet name="30 декабря" sheetId="3" r:id="rId1"/>
  </sheets>
  <definedNames>
    <definedName name="_xlnm._FilterDatabase" localSheetId="0" hidden="1">'30 декабря'!$A$10:$Y$530</definedName>
  </definedNames>
  <calcPr calcId="145621"/>
</workbook>
</file>

<file path=xl/calcChain.xml><?xml version="1.0" encoding="utf-8"?>
<calcChain xmlns="http://schemas.openxmlformats.org/spreadsheetml/2006/main">
  <c r="T528" i="3" l="1"/>
  <c r="T419" i="3"/>
  <c r="U419" i="3"/>
  <c r="U530" i="3" l="1"/>
  <c r="U528" i="3"/>
  <c r="U383" i="3" l="1"/>
  <c r="T383" i="3"/>
  <c r="T299" i="3" l="1"/>
  <c r="U299" i="3" s="1"/>
  <c r="T298" i="3"/>
  <c r="U298" i="3" s="1"/>
  <c r="T297" i="3"/>
  <c r="U297" i="3" s="1"/>
  <c r="T296" i="3"/>
  <c r="U296" i="3" s="1"/>
  <c r="T295" i="3"/>
  <c r="U295" i="3" s="1"/>
  <c r="T294" i="3"/>
  <c r="U294" i="3" s="1"/>
  <c r="U527" i="3" l="1"/>
  <c r="T213" i="3" l="1"/>
  <c r="T382" i="3" l="1"/>
  <c r="U382" i="3" s="1"/>
  <c r="T381" i="3"/>
  <c r="U381" i="3" s="1"/>
  <c r="T380" i="3"/>
  <c r="U380" i="3" s="1"/>
  <c r="T379" i="3"/>
  <c r="U379" i="3" s="1"/>
  <c r="T378" i="3"/>
  <c r="U378" i="3" s="1"/>
  <c r="T377" i="3"/>
  <c r="U377" i="3" s="1"/>
  <c r="T376" i="3"/>
  <c r="U376" i="3" s="1"/>
  <c r="T375" i="3"/>
  <c r="U375" i="3" s="1"/>
  <c r="T374" i="3"/>
  <c r="U374" i="3" s="1"/>
  <c r="T373" i="3"/>
  <c r="U373" i="3" s="1"/>
  <c r="T372" i="3"/>
  <c r="U372" i="3" s="1"/>
  <c r="T371" i="3"/>
  <c r="U371" i="3" s="1"/>
  <c r="T370" i="3"/>
  <c r="U370" i="3" s="1"/>
  <c r="T369" i="3"/>
  <c r="U369" i="3" s="1"/>
  <c r="T368" i="3"/>
  <c r="U368" i="3" s="1"/>
  <c r="T367" i="3"/>
  <c r="U367" i="3" s="1"/>
  <c r="T366" i="3"/>
  <c r="U366" i="3" s="1"/>
  <c r="T365" i="3"/>
  <c r="U365" i="3" s="1"/>
  <c r="T364" i="3"/>
  <c r="U364" i="3" s="1"/>
  <c r="T363" i="3"/>
  <c r="U363" i="3" s="1"/>
  <c r="T362" i="3"/>
  <c r="U362" i="3" s="1"/>
  <c r="T361" i="3"/>
  <c r="U361" i="3" s="1"/>
  <c r="T360" i="3"/>
  <c r="U360" i="3" s="1"/>
  <c r="T359" i="3"/>
  <c r="U359" i="3" s="1"/>
  <c r="T358" i="3"/>
  <c r="U358" i="3" s="1"/>
  <c r="T357" i="3"/>
  <c r="U357" i="3" s="1"/>
  <c r="T356" i="3"/>
  <c r="U356" i="3" s="1"/>
  <c r="T355" i="3"/>
  <c r="U355" i="3" s="1"/>
  <c r="T354" i="3"/>
  <c r="U354" i="3" s="1"/>
  <c r="T353" i="3"/>
  <c r="U353" i="3" s="1"/>
  <c r="T352" i="3"/>
  <c r="U352" i="3" s="1"/>
  <c r="T351" i="3"/>
  <c r="U351" i="3" s="1"/>
  <c r="T350" i="3"/>
  <c r="U350" i="3" s="1"/>
  <c r="T349" i="3"/>
  <c r="U349" i="3" s="1"/>
  <c r="T348" i="3"/>
  <c r="U348" i="3" s="1"/>
  <c r="T347" i="3"/>
  <c r="U347" i="3" s="1"/>
  <c r="T346" i="3"/>
  <c r="U346" i="3" s="1"/>
  <c r="T345" i="3"/>
  <c r="U345" i="3" s="1"/>
  <c r="T344" i="3"/>
  <c r="U344" i="3" s="1"/>
  <c r="T343" i="3"/>
  <c r="U343" i="3" s="1"/>
  <c r="T342" i="3"/>
  <c r="U342" i="3" s="1"/>
  <c r="T341" i="3"/>
  <c r="U341" i="3" s="1"/>
  <c r="T340" i="3"/>
  <c r="U340" i="3" s="1"/>
  <c r="T339" i="3"/>
  <c r="U339" i="3" s="1"/>
  <c r="T338" i="3"/>
  <c r="U338" i="3" s="1"/>
  <c r="T337" i="3"/>
  <c r="U337" i="3" s="1"/>
  <c r="T336" i="3"/>
  <c r="U336" i="3" s="1"/>
  <c r="T335" i="3"/>
  <c r="U335" i="3" s="1"/>
  <c r="T334" i="3"/>
  <c r="U334" i="3" s="1"/>
  <c r="T333" i="3"/>
  <c r="U333" i="3" s="1"/>
  <c r="T332" i="3"/>
  <c r="U332" i="3" s="1"/>
  <c r="T331" i="3"/>
  <c r="U331" i="3" s="1"/>
  <c r="T330" i="3"/>
  <c r="U330" i="3" s="1"/>
  <c r="T329" i="3"/>
  <c r="U329" i="3" s="1"/>
  <c r="T328" i="3"/>
  <c r="U328" i="3" s="1"/>
  <c r="T327" i="3"/>
  <c r="U327" i="3" s="1"/>
  <c r="T326" i="3" l="1"/>
  <c r="U326" i="3" s="1"/>
  <c r="U418" i="3" l="1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526" i="3" l="1"/>
  <c r="U525" i="3"/>
  <c r="T325" i="3" l="1"/>
  <c r="U325" i="3" s="1"/>
  <c r="T26" i="3" l="1"/>
  <c r="U26" i="3" s="1"/>
  <c r="T25" i="3" l="1"/>
  <c r="U25" i="3" s="1"/>
  <c r="T24" i="3"/>
  <c r="U24" i="3" s="1"/>
  <c r="T23" i="3"/>
  <c r="U23" i="3" s="1"/>
  <c r="T22" i="3"/>
  <c r="U22" i="3" s="1"/>
  <c r="T21" i="3"/>
  <c r="U21" i="3" s="1"/>
  <c r="T20" i="3"/>
  <c r="U20" i="3" s="1"/>
  <c r="T19" i="3"/>
  <c r="U19" i="3" s="1"/>
  <c r="T293" i="3" l="1"/>
  <c r="U293" i="3" s="1"/>
  <c r="T292" i="3"/>
  <c r="U292" i="3" s="1"/>
  <c r="T291" i="3"/>
  <c r="U291" i="3" s="1"/>
  <c r="T290" i="3"/>
  <c r="U290" i="3" s="1"/>
  <c r="U524" i="3" l="1"/>
  <c r="U495" i="3" l="1"/>
  <c r="U502" i="3" l="1"/>
  <c r="U501" i="3"/>
  <c r="U499" i="3"/>
  <c r="U498" i="3"/>
  <c r="U497" i="3"/>
  <c r="U496" i="3"/>
  <c r="U523" i="3" l="1"/>
  <c r="U522" i="3"/>
  <c r="U521" i="3"/>
  <c r="U477" i="3"/>
  <c r="T288" i="3"/>
  <c r="U288" i="3" s="1"/>
  <c r="T287" i="3"/>
  <c r="U287" i="3" s="1"/>
  <c r="T286" i="3"/>
  <c r="U286" i="3" s="1"/>
  <c r="T285" i="3"/>
  <c r="U285" i="3" s="1"/>
  <c r="U451" i="3" l="1"/>
  <c r="U446" i="3" l="1"/>
  <c r="T289" i="3" l="1"/>
  <c r="U289" i="3" s="1"/>
  <c r="U396" i="3" l="1"/>
  <c r="U436" i="3" l="1"/>
  <c r="U435" i="3"/>
  <c r="U520" i="3" l="1"/>
  <c r="U445" i="3" l="1"/>
  <c r="T324" i="3" l="1"/>
  <c r="U324" i="3" s="1"/>
  <c r="T322" i="3"/>
  <c r="U322" i="3" s="1"/>
  <c r="T323" i="3"/>
  <c r="U323" i="3" s="1"/>
  <c r="T321" i="3"/>
  <c r="U321" i="3" s="1"/>
  <c r="T320" i="3" l="1"/>
  <c r="U320" i="3" s="1"/>
  <c r="T319" i="3"/>
  <c r="U319" i="3" s="1"/>
  <c r="T312" i="3" l="1"/>
  <c r="U312" i="3" s="1"/>
  <c r="U460" i="3" l="1"/>
  <c r="U459" i="3"/>
  <c r="U422" i="3" l="1"/>
  <c r="U423" i="3"/>
  <c r="U424" i="3"/>
  <c r="U421" i="3" l="1"/>
  <c r="T316" i="3" l="1"/>
  <c r="U316" i="3" s="1"/>
  <c r="T317" i="3"/>
  <c r="U317" i="3" s="1"/>
  <c r="T318" i="3"/>
  <c r="U318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T33" i="3"/>
  <c r="U33" i="3" s="1"/>
  <c r="T34" i="3"/>
  <c r="U34" i="3" s="1"/>
  <c r="T35" i="3"/>
  <c r="U35" i="3" s="1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U53" i="3" s="1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U63" i="3" s="1"/>
  <c r="T64" i="3"/>
  <c r="U64" i="3" s="1"/>
  <c r="T65" i="3"/>
  <c r="U65" i="3" s="1"/>
  <c r="T66" i="3"/>
  <c r="U66" i="3" s="1"/>
  <c r="T67" i="3"/>
  <c r="U67" i="3" s="1"/>
  <c r="T68" i="3"/>
  <c r="U68" i="3" s="1"/>
  <c r="T69" i="3"/>
  <c r="U69" i="3" s="1"/>
  <c r="T70" i="3"/>
  <c r="U70" i="3" s="1"/>
  <c r="T71" i="3"/>
  <c r="U71" i="3" s="1"/>
  <c r="T72" i="3"/>
  <c r="U72" i="3" s="1"/>
  <c r="T73" i="3"/>
  <c r="U73" i="3" s="1"/>
  <c r="T74" i="3"/>
  <c r="U74" i="3" s="1"/>
  <c r="T75" i="3"/>
  <c r="U75" i="3" s="1"/>
  <c r="T76" i="3"/>
  <c r="U76" i="3" s="1"/>
  <c r="T77" i="3"/>
  <c r="U77" i="3" s="1"/>
  <c r="T78" i="3"/>
  <c r="U78" i="3" s="1"/>
  <c r="T79" i="3"/>
  <c r="U79" i="3" s="1"/>
  <c r="T80" i="3"/>
  <c r="U80" i="3" s="1"/>
  <c r="T81" i="3"/>
  <c r="U81" i="3" s="1"/>
  <c r="T82" i="3"/>
  <c r="U82" i="3" s="1"/>
  <c r="T83" i="3"/>
  <c r="U83" i="3" s="1"/>
  <c r="T84" i="3"/>
  <c r="U84" i="3" s="1"/>
  <c r="T85" i="3"/>
  <c r="U85" i="3" s="1"/>
  <c r="T86" i="3"/>
  <c r="U86" i="3" s="1"/>
  <c r="T87" i="3"/>
  <c r="U87" i="3" s="1"/>
  <c r="T88" i="3"/>
  <c r="U88" i="3" s="1"/>
  <c r="T89" i="3"/>
  <c r="U89" i="3" s="1"/>
  <c r="T90" i="3"/>
  <c r="U90" i="3" s="1"/>
  <c r="T91" i="3"/>
  <c r="U91" i="3" s="1"/>
  <c r="T92" i="3"/>
  <c r="U92" i="3" s="1"/>
  <c r="T93" i="3"/>
  <c r="U93" i="3" s="1"/>
  <c r="T94" i="3"/>
  <c r="U94" i="3" s="1"/>
  <c r="T95" i="3"/>
  <c r="U95" i="3" s="1"/>
  <c r="T96" i="3"/>
  <c r="U96" i="3" s="1"/>
  <c r="T97" i="3"/>
  <c r="U97" i="3" s="1"/>
  <c r="T98" i="3"/>
  <c r="U98" i="3" s="1"/>
  <c r="T99" i="3"/>
  <c r="U99" i="3" s="1"/>
  <c r="T100" i="3"/>
  <c r="U100" i="3" s="1"/>
  <c r="T101" i="3"/>
  <c r="U101" i="3" s="1"/>
  <c r="T102" i="3"/>
  <c r="U102" i="3" s="1"/>
  <c r="T103" i="3"/>
  <c r="U103" i="3" s="1"/>
  <c r="T104" i="3"/>
  <c r="U104" i="3" s="1"/>
  <c r="T105" i="3"/>
  <c r="U105" i="3" s="1"/>
  <c r="T106" i="3"/>
  <c r="U106" i="3" s="1"/>
  <c r="T107" i="3"/>
  <c r="U107" i="3" s="1"/>
  <c r="T108" i="3"/>
  <c r="U108" i="3" s="1"/>
  <c r="T109" i="3"/>
  <c r="U109" i="3" s="1"/>
  <c r="T110" i="3"/>
  <c r="U110" i="3" s="1"/>
  <c r="T111" i="3"/>
  <c r="U111" i="3" s="1"/>
  <c r="T112" i="3"/>
  <c r="U112" i="3" s="1"/>
  <c r="T113" i="3"/>
  <c r="U113" i="3" s="1"/>
  <c r="T114" i="3"/>
  <c r="U114" i="3" s="1"/>
  <c r="T115" i="3"/>
  <c r="U115" i="3" s="1"/>
  <c r="T116" i="3"/>
  <c r="U116" i="3" s="1"/>
  <c r="T117" i="3"/>
  <c r="U117" i="3" s="1"/>
  <c r="T118" i="3"/>
  <c r="U118" i="3" s="1"/>
  <c r="T119" i="3"/>
  <c r="U119" i="3" s="1"/>
  <c r="T120" i="3"/>
  <c r="U120" i="3" s="1"/>
  <c r="T121" i="3"/>
  <c r="U121" i="3" s="1"/>
  <c r="T122" i="3"/>
  <c r="U122" i="3" s="1"/>
  <c r="T123" i="3"/>
  <c r="U123" i="3" s="1"/>
  <c r="T124" i="3"/>
  <c r="U124" i="3" s="1"/>
  <c r="T125" i="3"/>
  <c r="U125" i="3" s="1"/>
  <c r="T126" i="3"/>
  <c r="U126" i="3" s="1"/>
  <c r="T127" i="3"/>
  <c r="U127" i="3" s="1"/>
  <c r="T128" i="3"/>
  <c r="U128" i="3" s="1"/>
  <c r="T129" i="3"/>
  <c r="U129" i="3" s="1"/>
  <c r="T130" i="3"/>
  <c r="U130" i="3" s="1"/>
  <c r="T131" i="3"/>
  <c r="U131" i="3" s="1"/>
  <c r="T132" i="3"/>
  <c r="U132" i="3" s="1"/>
  <c r="T133" i="3"/>
  <c r="U133" i="3" s="1"/>
  <c r="T134" i="3"/>
  <c r="U134" i="3" s="1"/>
  <c r="T135" i="3"/>
  <c r="U135" i="3" s="1"/>
  <c r="T136" i="3"/>
  <c r="U136" i="3" s="1"/>
  <c r="T137" i="3"/>
  <c r="U137" i="3" s="1"/>
  <c r="T138" i="3"/>
  <c r="U138" i="3" s="1"/>
  <c r="T139" i="3"/>
  <c r="U139" i="3" s="1"/>
  <c r="T140" i="3"/>
  <c r="U140" i="3" s="1"/>
  <c r="T141" i="3"/>
  <c r="U141" i="3" s="1"/>
  <c r="T142" i="3"/>
  <c r="U142" i="3" s="1"/>
  <c r="T143" i="3"/>
  <c r="U143" i="3" s="1"/>
  <c r="T144" i="3"/>
  <c r="U144" i="3" s="1"/>
  <c r="T145" i="3"/>
  <c r="U145" i="3" s="1"/>
  <c r="T146" i="3"/>
  <c r="U146" i="3" s="1"/>
  <c r="T147" i="3"/>
  <c r="U147" i="3" s="1"/>
  <c r="T148" i="3"/>
  <c r="U148" i="3" s="1"/>
  <c r="T149" i="3"/>
  <c r="U149" i="3" s="1"/>
  <c r="T150" i="3"/>
  <c r="U150" i="3" s="1"/>
  <c r="T151" i="3"/>
  <c r="U151" i="3" s="1"/>
  <c r="T152" i="3"/>
  <c r="U152" i="3" s="1"/>
  <c r="T153" i="3"/>
  <c r="U153" i="3" s="1"/>
  <c r="T154" i="3"/>
  <c r="U154" i="3" s="1"/>
  <c r="T155" i="3"/>
  <c r="U155" i="3" s="1"/>
  <c r="T156" i="3"/>
  <c r="U156" i="3" s="1"/>
  <c r="T157" i="3"/>
  <c r="U157" i="3" s="1"/>
  <c r="T158" i="3"/>
  <c r="U158" i="3" s="1"/>
  <c r="T159" i="3"/>
  <c r="U159" i="3" s="1"/>
  <c r="T160" i="3"/>
  <c r="U160" i="3" s="1"/>
  <c r="T161" i="3"/>
  <c r="U161" i="3" s="1"/>
  <c r="T162" i="3"/>
  <c r="U162" i="3" s="1"/>
  <c r="T163" i="3"/>
  <c r="U163" i="3" s="1"/>
  <c r="T164" i="3"/>
  <c r="U164" i="3" s="1"/>
  <c r="T165" i="3"/>
  <c r="U165" i="3" s="1"/>
  <c r="T166" i="3"/>
  <c r="U166" i="3" s="1"/>
  <c r="T167" i="3"/>
  <c r="U167" i="3" s="1"/>
  <c r="T168" i="3"/>
  <c r="U168" i="3" s="1"/>
  <c r="T169" i="3"/>
  <c r="U169" i="3" s="1"/>
  <c r="T170" i="3"/>
  <c r="U170" i="3" s="1"/>
  <c r="T171" i="3"/>
  <c r="U171" i="3" s="1"/>
  <c r="T172" i="3"/>
  <c r="T173" i="3"/>
  <c r="U173" i="3" s="1"/>
  <c r="T174" i="3"/>
  <c r="U174" i="3" s="1"/>
  <c r="T175" i="3"/>
  <c r="U175" i="3" s="1"/>
  <c r="T176" i="3"/>
  <c r="U176" i="3" s="1"/>
  <c r="T177" i="3"/>
  <c r="U177" i="3" s="1"/>
  <c r="T178" i="3"/>
  <c r="U178" i="3" s="1"/>
  <c r="T179" i="3"/>
  <c r="U179" i="3" s="1"/>
  <c r="T180" i="3"/>
  <c r="U180" i="3" s="1"/>
  <c r="T181" i="3"/>
  <c r="U181" i="3" s="1"/>
  <c r="T182" i="3"/>
  <c r="U182" i="3" s="1"/>
  <c r="T183" i="3"/>
  <c r="U183" i="3" s="1"/>
  <c r="T184" i="3"/>
  <c r="U184" i="3" s="1"/>
  <c r="T185" i="3"/>
  <c r="U185" i="3" s="1"/>
  <c r="T186" i="3"/>
  <c r="U186" i="3" s="1"/>
  <c r="T187" i="3"/>
  <c r="U187" i="3" s="1"/>
  <c r="T188" i="3"/>
  <c r="U188" i="3" s="1"/>
  <c r="T189" i="3"/>
  <c r="U189" i="3" s="1"/>
  <c r="T190" i="3"/>
  <c r="U190" i="3" s="1"/>
  <c r="T191" i="3"/>
  <c r="U191" i="3" s="1"/>
  <c r="T192" i="3"/>
  <c r="U192" i="3" s="1"/>
  <c r="T193" i="3"/>
  <c r="U193" i="3" s="1"/>
  <c r="T194" i="3"/>
  <c r="U194" i="3" s="1"/>
  <c r="T195" i="3"/>
  <c r="U195" i="3" s="1"/>
  <c r="T196" i="3"/>
  <c r="U196" i="3" s="1"/>
  <c r="T197" i="3"/>
  <c r="U197" i="3" s="1"/>
  <c r="T198" i="3"/>
  <c r="U198" i="3" s="1"/>
  <c r="T199" i="3"/>
  <c r="U199" i="3" s="1"/>
  <c r="T200" i="3"/>
  <c r="U200" i="3" s="1"/>
  <c r="T201" i="3"/>
  <c r="U201" i="3" s="1"/>
  <c r="T202" i="3"/>
  <c r="U202" i="3" s="1"/>
  <c r="T203" i="3"/>
  <c r="U203" i="3" s="1"/>
  <c r="T204" i="3"/>
  <c r="U204" i="3" s="1"/>
  <c r="T205" i="3"/>
  <c r="U205" i="3" s="1"/>
  <c r="T206" i="3"/>
  <c r="U206" i="3" s="1"/>
  <c r="T207" i="3"/>
  <c r="U207" i="3" s="1"/>
  <c r="T208" i="3"/>
  <c r="U208" i="3" s="1"/>
  <c r="T209" i="3"/>
  <c r="U209" i="3" s="1"/>
  <c r="T210" i="3"/>
  <c r="U210" i="3" s="1"/>
  <c r="T211" i="3"/>
  <c r="U211" i="3" s="1"/>
  <c r="T212" i="3"/>
  <c r="U212" i="3" s="1"/>
  <c r="U213" i="3"/>
  <c r="T214" i="3"/>
  <c r="U214" i="3" s="1"/>
  <c r="T215" i="3"/>
  <c r="U215" i="3" s="1"/>
  <c r="T216" i="3"/>
  <c r="U216" i="3" s="1"/>
  <c r="T217" i="3"/>
  <c r="U217" i="3" s="1"/>
  <c r="T218" i="3"/>
  <c r="U218" i="3" s="1"/>
  <c r="T219" i="3"/>
  <c r="U219" i="3" s="1"/>
  <c r="T220" i="3"/>
  <c r="U220" i="3" s="1"/>
  <c r="T221" i="3"/>
  <c r="U221" i="3" s="1"/>
  <c r="T222" i="3"/>
  <c r="U222" i="3" s="1"/>
  <c r="T223" i="3"/>
  <c r="U223" i="3" s="1"/>
  <c r="T224" i="3"/>
  <c r="U224" i="3" s="1"/>
  <c r="T225" i="3"/>
  <c r="U225" i="3" s="1"/>
  <c r="T226" i="3"/>
  <c r="U226" i="3" s="1"/>
  <c r="T227" i="3"/>
  <c r="U227" i="3" s="1"/>
  <c r="T228" i="3"/>
  <c r="U228" i="3" s="1"/>
  <c r="T229" i="3"/>
  <c r="U229" i="3" s="1"/>
  <c r="T230" i="3"/>
  <c r="U230" i="3" s="1"/>
  <c r="T231" i="3"/>
  <c r="U231" i="3" s="1"/>
  <c r="T232" i="3"/>
  <c r="U232" i="3" s="1"/>
  <c r="T233" i="3"/>
  <c r="U233" i="3" s="1"/>
  <c r="T234" i="3"/>
  <c r="U234" i="3" s="1"/>
  <c r="T235" i="3"/>
  <c r="U235" i="3" s="1"/>
  <c r="T236" i="3"/>
  <c r="U236" i="3" s="1"/>
  <c r="T237" i="3"/>
  <c r="U237" i="3" s="1"/>
  <c r="T238" i="3"/>
  <c r="U238" i="3" s="1"/>
  <c r="T239" i="3"/>
  <c r="U239" i="3" s="1"/>
  <c r="T240" i="3"/>
  <c r="U240" i="3" s="1"/>
  <c r="T241" i="3"/>
  <c r="U241" i="3" s="1"/>
  <c r="T242" i="3"/>
  <c r="U242" i="3" s="1"/>
  <c r="T243" i="3"/>
  <c r="U243" i="3" s="1"/>
  <c r="T244" i="3"/>
  <c r="U244" i="3" s="1"/>
  <c r="T245" i="3"/>
  <c r="U245" i="3" s="1"/>
  <c r="T246" i="3"/>
  <c r="U246" i="3" s="1"/>
  <c r="T247" i="3"/>
  <c r="U247" i="3" s="1"/>
  <c r="T248" i="3"/>
  <c r="U248" i="3" s="1"/>
  <c r="T249" i="3"/>
  <c r="U249" i="3" s="1"/>
  <c r="T250" i="3"/>
  <c r="U250" i="3" s="1"/>
  <c r="T251" i="3"/>
  <c r="U251" i="3" s="1"/>
  <c r="T252" i="3"/>
  <c r="U252" i="3" s="1"/>
  <c r="T253" i="3"/>
  <c r="U253" i="3" s="1"/>
  <c r="T254" i="3"/>
  <c r="U254" i="3" s="1"/>
  <c r="T255" i="3"/>
  <c r="U255" i="3" s="1"/>
  <c r="T256" i="3"/>
  <c r="U256" i="3" s="1"/>
  <c r="T257" i="3"/>
  <c r="U257" i="3" s="1"/>
  <c r="T258" i="3"/>
  <c r="U258" i="3" s="1"/>
  <c r="T259" i="3"/>
  <c r="U259" i="3" s="1"/>
  <c r="T260" i="3"/>
  <c r="U260" i="3" s="1"/>
  <c r="T261" i="3"/>
  <c r="U261" i="3" s="1"/>
  <c r="T262" i="3"/>
  <c r="U262" i="3" s="1"/>
  <c r="T263" i="3"/>
  <c r="U263" i="3" s="1"/>
  <c r="T264" i="3"/>
  <c r="U264" i="3" s="1"/>
  <c r="T265" i="3"/>
  <c r="U265" i="3" s="1"/>
  <c r="T266" i="3"/>
  <c r="U266" i="3" s="1"/>
  <c r="T267" i="3"/>
  <c r="U267" i="3" s="1"/>
  <c r="T268" i="3"/>
  <c r="U268" i="3" s="1"/>
  <c r="T269" i="3"/>
  <c r="U269" i="3" s="1"/>
  <c r="T270" i="3"/>
  <c r="U270" i="3" s="1"/>
  <c r="T271" i="3"/>
  <c r="U271" i="3" s="1"/>
  <c r="T272" i="3"/>
  <c r="U272" i="3" s="1"/>
  <c r="T273" i="3"/>
  <c r="U273" i="3" s="1"/>
  <c r="T274" i="3"/>
  <c r="U274" i="3" s="1"/>
  <c r="T275" i="3"/>
  <c r="U275" i="3" s="1"/>
  <c r="T276" i="3"/>
  <c r="U276" i="3" s="1"/>
  <c r="T277" i="3"/>
  <c r="U277" i="3" s="1"/>
  <c r="T278" i="3"/>
  <c r="U278" i="3" s="1"/>
  <c r="T279" i="3"/>
  <c r="U279" i="3" s="1"/>
  <c r="T280" i="3"/>
  <c r="U280" i="3" s="1"/>
  <c r="T281" i="3"/>
  <c r="U281" i="3" s="1"/>
  <c r="T282" i="3"/>
  <c r="U282" i="3" s="1"/>
  <c r="T283" i="3"/>
  <c r="U283" i="3" s="1"/>
  <c r="T284" i="3"/>
  <c r="U284" i="3" s="1"/>
  <c r="T300" i="3"/>
  <c r="U300" i="3" s="1"/>
  <c r="T301" i="3"/>
  <c r="U301" i="3" s="1"/>
  <c r="T302" i="3"/>
  <c r="U302" i="3" s="1"/>
  <c r="T303" i="3"/>
  <c r="U303" i="3" s="1"/>
  <c r="T304" i="3"/>
  <c r="U304" i="3" s="1"/>
  <c r="T305" i="3"/>
  <c r="U305" i="3" s="1"/>
  <c r="T306" i="3"/>
  <c r="U306" i="3" s="1"/>
  <c r="T307" i="3"/>
  <c r="U307" i="3" s="1"/>
  <c r="T308" i="3"/>
  <c r="U308" i="3" s="1"/>
  <c r="T309" i="3"/>
  <c r="U309" i="3" s="1"/>
  <c r="T310" i="3"/>
  <c r="U310" i="3" s="1"/>
  <c r="T311" i="3"/>
  <c r="U311" i="3" s="1"/>
  <c r="T313" i="3"/>
  <c r="U313" i="3" s="1"/>
  <c r="T314" i="3"/>
  <c r="U314" i="3" s="1"/>
  <c r="T315" i="3"/>
  <c r="U315" i="3" s="1"/>
  <c r="T13" i="3"/>
  <c r="U13" i="3" s="1"/>
  <c r="T16" i="3"/>
  <c r="U16" i="3" s="1"/>
  <c r="T17" i="3"/>
  <c r="U17" i="3" s="1"/>
  <c r="T18" i="3"/>
  <c r="U18" i="3" s="1"/>
  <c r="U172" i="3" l="1"/>
  <c r="U385" i="3" l="1"/>
  <c r="U386" i="3"/>
  <c r="U388" i="3"/>
  <c r="U389" i="3"/>
  <c r="U390" i="3"/>
  <c r="U391" i="3"/>
  <c r="U392" i="3"/>
  <c r="U393" i="3"/>
  <c r="U394" i="3"/>
  <c r="U395" i="3"/>
  <c r="U425" i="3"/>
  <c r="U431" i="3"/>
  <c r="U432" i="3"/>
  <c r="U433" i="3"/>
  <c r="U434" i="3"/>
  <c r="U484" i="3" l="1"/>
  <c r="U483" i="3"/>
  <c r="U482" i="3"/>
  <c r="U481" i="3"/>
  <c r="U480" i="3"/>
  <c r="U479" i="3"/>
  <c r="U478" i="3"/>
  <c r="U476" i="3"/>
  <c r="U475" i="3"/>
  <c r="U474" i="3"/>
  <c r="U473" i="3"/>
  <c r="U472" i="3"/>
  <c r="U471" i="3" l="1"/>
  <c r="U470" i="3"/>
  <c r="U469" i="3"/>
  <c r="U468" i="3"/>
  <c r="U500" i="3" l="1"/>
  <c r="U519" i="3" l="1"/>
  <c r="U518" i="3"/>
  <c r="U517" i="3"/>
  <c r="U512" i="3"/>
  <c r="U513" i="3"/>
  <c r="U514" i="3"/>
  <c r="U515" i="3"/>
  <c r="U516" i="3"/>
  <c r="U511" i="3"/>
  <c r="U510" i="3"/>
  <c r="U509" i="3"/>
  <c r="U508" i="3"/>
  <c r="U507" i="3"/>
  <c r="U506" i="3" l="1"/>
  <c r="U505" i="3"/>
  <c r="U504" i="3"/>
  <c r="U503" i="3" l="1"/>
  <c r="U494" i="3" l="1"/>
  <c r="U493" i="3"/>
  <c r="U492" i="3"/>
  <c r="U491" i="3"/>
  <c r="U490" i="3"/>
  <c r="U489" i="3"/>
  <c r="U488" i="3"/>
  <c r="U487" i="3"/>
  <c r="U486" i="3"/>
  <c r="U485" i="3"/>
  <c r="U467" i="3"/>
  <c r="U466" i="3"/>
  <c r="U465" i="3"/>
  <c r="U464" i="3"/>
  <c r="U463" i="3"/>
  <c r="U462" i="3"/>
  <c r="U461" i="3"/>
  <c r="U450" i="3"/>
  <c r="U449" i="3"/>
  <c r="U448" i="3"/>
  <c r="U447" i="3"/>
  <c r="U444" i="3"/>
  <c r="U443" i="3"/>
  <c r="U442" i="3"/>
  <c r="U441" i="3"/>
  <c r="U440" i="3"/>
  <c r="U439" i="3"/>
  <c r="U438" i="3"/>
  <c r="U437" i="3"/>
  <c r="R15" i="3"/>
  <c r="T15" i="3" s="1"/>
  <c r="U15" i="3" s="1"/>
  <c r="R14" i="3"/>
  <c r="T14" i="3" s="1"/>
  <c r="U14" i="3" s="1"/>
  <c r="R12" i="3"/>
  <c r="T12" i="3" s="1"/>
  <c r="T530" i="3" l="1"/>
  <c r="U12" i="3"/>
</calcChain>
</file>

<file path=xl/sharedStrings.xml><?xml version="1.0" encoding="utf-8"?>
<sst xmlns="http://schemas.openxmlformats.org/spreadsheetml/2006/main" count="8119" uniqueCount="1941">
  <si>
    <t>Утвержден:</t>
  </si>
  <si>
    <t>Наблюдательным советом</t>
  </si>
  <si>
    <t>ТОО "Oil Construction Company"</t>
  </si>
  <si>
    <t>№</t>
  </si>
  <si>
    <t>Наименование организации</t>
  </si>
  <si>
    <t>Код ТРУ</t>
  </si>
  <si>
    <t>Наименование закупаемых товаров, работ и услуг</t>
  </si>
  <si>
    <t>Краткая харак-ка (описание) товаров, работ и услуг с указанием  СТ РК, ГОСТ, ТУ и т.д.</t>
  </si>
  <si>
    <t>Дополнительная  харак-ка</t>
  </si>
  <si>
    <t>Способ закупок</t>
  </si>
  <si>
    <t>Прогноз казахстанского содержание %</t>
  </si>
  <si>
    <t>Код КАТО места осуществления закупок</t>
  </si>
  <si>
    <t>Место (адрес) осуществления закупок</t>
  </si>
  <si>
    <t>Срок осуществления закупок (предлагаемая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</si>
  <si>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</si>
  <si>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</si>
  <si>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</si>
  <si>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</si>
  <si>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</si>
  <si>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</si>
  <si>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Маркетинговая цена за единицу, тенге без НДС в 2016г.</t>
  </si>
  <si>
    <t>Сумма планируемая для закупок ТРУ без НДС, тенге</t>
  </si>
  <si>
    <t>Сумма планируемая для закупок ТРУ с НДС, тенге</t>
  </si>
  <si>
    <t>Приоритет закупки</t>
  </si>
  <si>
    <t>Год закупки</t>
  </si>
  <si>
    <t>Примечание</t>
  </si>
  <si>
    <t>9</t>
  </si>
  <si>
    <t>Товары.</t>
  </si>
  <si>
    <t xml:space="preserve">Перечень первоочередных закупок товаров, работ и услуг  на 2017 год  по ТОО "Oil Construction Company" </t>
  </si>
  <si>
    <t>49.50.19.000.001.00.0777.000000000000</t>
  </si>
  <si>
    <t>Услуги транспортирования по трубопроводам воды</t>
  </si>
  <si>
    <t xml:space="preserve">транспортировка питьевой воды для центрального офиса и офиса АСМУ </t>
  </si>
  <si>
    <t>ОИ</t>
  </si>
  <si>
    <t>РК, г. Актау, мкр. 25, зд.46  ТОО "ОСС" каб: 1А</t>
  </si>
  <si>
    <t>РК, Мангистауская область, г.Актау</t>
  </si>
  <si>
    <t>с 01 января по 31 декабря</t>
  </si>
  <si>
    <t>авансовый платеж - 0%, оплата в течение 25 календарных  дней с момента предоставления счет-фактуры</t>
  </si>
  <si>
    <t>36.00.20.400.003.00.0777.000000000000</t>
  </si>
  <si>
    <t>Услуги по подаче питьевой воды</t>
  </si>
  <si>
    <t>Поставка питьевой воды для карьера</t>
  </si>
  <si>
    <t>РК, Мангистауская область, пос. Таучик</t>
  </si>
  <si>
    <t>с даты подписания договора по 31.12.2016г, по заявкам Заказчика</t>
  </si>
  <si>
    <t>авансовый платеж- 0%, оплата по факту в течение 30 календарных  дней с даты  подписания Акта оказанных услуг</t>
  </si>
  <si>
    <t>Вода питьевая для производственных нужд (самовывоз)</t>
  </si>
  <si>
    <t>РК, Мангистауская область, п.Ынтымак  БПО, СТиСТ</t>
  </si>
  <si>
    <t>авансовый платеж-100% в течении 5 рабочих дней после получения счета на оплату</t>
  </si>
  <si>
    <t>ОВХ</t>
  </si>
  <si>
    <t>Кол-во на  2017г</t>
  </si>
  <si>
    <t>Администраторы</t>
  </si>
  <si>
    <t>Работы.</t>
  </si>
  <si>
    <t>Услуги.</t>
  </si>
  <si>
    <t>с даты подписания договора по 31.12.2017 г., по заявкам Заказчика</t>
  </si>
  <si>
    <t xml:space="preserve">отпуск питьевой воды для центрального офиса и офиса АСМУ </t>
  </si>
  <si>
    <t>37.00.11.900.000.00.0777.000000000000</t>
  </si>
  <si>
    <t>Услуги по удалению сточных вод</t>
  </si>
  <si>
    <t>Услуги по удалению сточных вод (отведение)</t>
  </si>
  <si>
    <t xml:space="preserve">Прием сточных вод от  центрального офиса и офиса АСМУ </t>
  </si>
  <si>
    <t>53.10.12.200.000.00.0777.000000000000</t>
  </si>
  <si>
    <t>Услуги почтовые по пересылке почтовых отправлений</t>
  </si>
  <si>
    <t>Почтово-телеграфные. Отправка писем по всем  направлениям РК и РФ.</t>
  </si>
  <si>
    <t>авансовый платеж - 100% согласно счета на оплату в течении 10 календ.дней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</si>
  <si>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</si>
  <si>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</si>
  <si>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полиграфической продукции. Обеспечение бланками.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</si>
  <si>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</si>
  <si>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</si>
  <si>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</si>
  <si>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Телефонная связь. обеспечение телефонными номерами все управления и подразделения  ТОО</t>
  </si>
  <si>
    <t>РК, Мангистауская область, г.Актау, м/р Каламкас, Жетыбай, п.Ынтымак, к-р Таучик</t>
  </si>
  <si>
    <t>81.29.13.000.001.00.0777.000000000000</t>
  </si>
  <si>
    <t>Услуги санитарные (дезинфекция, дезинсекция, дератизация и аналогичные)</t>
  </si>
  <si>
    <t>ГСП</t>
  </si>
  <si>
    <t>96.01.19.000.001.00.0777.000000000000</t>
  </si>
  <si>
    <t>Услуги прачечные</t>
  </si>
  <si>
    <t>РК, Мангистауская область, м/р Каламкас</t>
  </si>
  <si>
    <t>РК, Мангистауская область, м/р Жетыбай</t>
  </si>
  <si>
    <t>Стирка летней, зимней спецодежды г.Актау</t>
  </si>
  <si>
    <t>Стирка летней, зимней спецодежды, стирка комплектов постельного белья м/р Каламкас</t>
  </si>
  <si>
    <t>Стирка летней, зимней спецодежды, стирка комплектов постельного белья м/р  Асар Жетыбай</t>
  </si>
  <si>
    <t>68.20.11.900.000.00.0777.000000000000</t>
  </si>
  <si>
    <t>Услуги по аренде жилых помещений</t>
  </si>
  <si>
    <t>Жилищно-бытовое обслуживание в общежитии на м/р Каламкас</t>
  </si>
  <si>
    <t>71.20.19.000.011.00.0777.000000000000</t>
  </si>
  <si>
    <t>Услуги по проведению лабораторных/лабораторно-инструментальных исследований/анализов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</si>
  <si>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</si>
  <si>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</si>
  <si>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</si>
  <si>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>Организация горячим спец.питанием и бутилированной водой, молочными продуктами в столовых на м/р Каламкас (1-раз. и 3-раз. Сухие пайки, 1-раз. и 3-раз. горячее питан., дополнительное ужин/паек, бутилированная пит. вода)</t>
  </si>
  <si>
    <t>Организация горячим спец.питанием и бутилированной водой, молочными продуктами в столовых на м/р Жетыбай (1-раз. и 3-раз. Сухие пайки, 1-раз. и 3-раз. горячее питан., дополнительное ужин/паек, бутилированная пит. вода)</t>
  </si>
  <si>
    <t xml:space="preserve">Организация спец.питанием и бутилированной водой, молочными продуктами в столовых в в (г.Актау) п.Ынтымак, п.Даулет (1-но разовое питание, вода бутилированная) </t>
  </si>
  <si>
    <t>РК, Мангистауская область          г.Актау, п.Ынтымак, п.Даулет</t>
  </si>
  <si>
    <t>Организация горячим спец.питанием и бутилированной водой, молочными прдуктами  в столовой на карьере Таучик (завтрак, обед, ужин, вода бут)</t>
  </si>
  <si>
    <t>ЭОТТ</t>
  </si>
  <si>
    <t>РК, Мангистауская область           карьер Таучик</t>
  </si>
  <si>
    <t>53.10.19.200.000.00.0777.000000000000</t>
  </si>
  <si>
    <t>Услуги почтовые по предоставлению в пользование абонентских ящиков</t>
  </si>
  <si>
    <t>РК, Мангистауская область г.Актау</t>
  </si>
  <si>
    <t>53.10.12.900.000.00.0777.000000000000</t>
  </si>
  <si>
    <t>Услуги почтовые, связанные с письмами</t>
  </si>
  <si>
    <t>Перевозка и доставка отправлений важного, делового и срочного характера с грифом "Конфиденциально" по категории Экспресс отправления "ЕМС"</t>
  </si>
  <si>
    <t>РК, Мангистауская область  г.Актау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</si>
  <si>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</si>
  <si>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</si>
  <si>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Отау-ТВ на месторождении Каламкас</t>
  </si>
  <si>
    <t>Техническое обслуживание Отау-ТВ на месторождении Жетыбай</t>
  </si>
  <si>
    <t>62.09.20.000.005.00.0777.000000000000</t>
  </si>
  <si>
    <t>Услуги по пользованию информационной системой электронных закупок</t>
  </si>
  <si>
    <t>авансовый платеж - 25% ежеквартально в течение 5 рабочих дней после получения счета на оплату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</si>
  <si>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</si>
  <si>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</si>
  <si>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Услуги, оказываемые в соответствии с Концепцией развития Карты мониторинга местного содержания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</si>
  <si>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</si>
  <si>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</si>
  <si>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</si>
  <si>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73.20.11.000.000.00.0777.000000000000</t>
  </si>
  <si>
    <t>Услуги по изучению/исследованию/мониторингу/анализу рынка/деятельности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</si>
  <si>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</si>
  <si>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авансовый платеж - 30%  в течение 5  рабочих дней с даты подписания договора, оставшаяся часть в течение 15 рабочих дней с даты подписания Акта приемки услуг</t>
  </si>
  <si>
    <t>62.02.30.000.003.00.0777.000000000000</t>
  </si>
  <si>
    <t>Услуги по технической поддержке сайтов</t>
  </si>
  <si>
    <t>Техническое сопровождение сайта ТОО "ОСС"</t>
  </si>
  <si>
    <t>авансовый платеж- 0%, оплата в течение 10 рабочих дней с даты  подписания Акта оказанных услуг</t>
  </si>
  <si>
    <t>62.09.20.000.002.00.0777.000000000000</t>
  </si>
  <si>
    <t>Услуги по установке и настройке программного обеспечения</t>
  </si>
  <si>
    <t>Техническое обслуживание и сопровождение программного обеспечения 1С "Бухгалтерия 8"</t>
  </si>
  <si>
    <t>ЭЦПП</t>
  </si>
  <si>
    <t>ООЗ</t>
  </si>
  <si>
    <t>ГИТ</t>
  </si>
  <si>
    <t>Бух.</t>
  </si>
  <si>
    <t>с даты подписания договора по 31.12.2017г</t>
  </si>
  <si>
    <t>33.20.60.000.001.00.0999.000000000000</t>
  </si>
  <si>
    <t>Электроизмерительные работы</t>
  </si>
  <si>
    <t>Проведение измерений и испытаний электрооборудования, средств индивидуальной защиты</t>
  </si>
  <si>
    <t>РК, Мангистауская область г.Актау, м/р Жетыбай, м/р Каламкас</t>
  </si>
  <si>
    <t>авансовый платеж - 0%, оставшаяся часть по факту, в течение 30 календарных дней с даты подписания  Акта выполненных работ</t>
  </si>
  <si>
    <t xml:space="preserve"> </t>
  </si>
  <si>
    <t>ОГЭ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</si>
  <si>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</si>
  <si>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</si>
  <si>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 электрооборудования  с заменой обмоток и изоляции</t>
  </si>
  <si>
    <t xml:space="preserve">РК, Мангистауская область, г. Актау </t>
  </si>
  <si>
    <t>35.13.10.100.000.00.0777.000000000000</t>
  </si>
  <si>
    <t>Услуги по передаче/распределению электроэнергии</t>
  </si>
  <si>
    <t>100</t>
  </si>
  <si>
    <t>авансовый платеж - 100% стоимости месячного объема за 5 дней до начала расчетного периода</t>
  </si>
  <si>
    <t>Электроснабжение офиса ТОО "ОСС" и зд. и базы БПО (АСМУ)</t>
  </si>
  <si>
    <t>Электроснабжение  карьера "Таучик" и РЗУ БПО</t>
  </si>
  <si>
    <t>РК, Мангистауская обл., г.Актау, карьер Таучик и п.Ынтымак</t>
  </si>
  <si>
    <t>передача и распределение электроэнергии карьера "Таучик" и РЗУ БПО</t>
  </si>
  <si>
    <t>оплата фактического расхода в течение 10 банковских дней с момента выставления счет-фактуры</t>
  </si>
  <si>
    <t>35.30.12.200.002.00.0777.000000000000</t>
  </si>
  <si>
    <t>Услуги по распределению горячей воды (тепловой энергии) по распределительным тепловым сетям, кроме коммунальных</t>
  </si>
  <si>
    <t>Теплоснабжение КСМУ и УТиСТ на м/р Каламкас</t>
  </si>
  <si>
    <t>РК, Мангистауская обл., м/р Каламкас</t>
  </si>
  <si>
    <t>35.30.12.200.004.00.0777.000000000000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</si>
  <si>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</si>
  <si>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</si>
  <si>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Теплоснабжение офиса ТОО "ОСС" и зд. и базы АСМУ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</si>
  <si>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</si>
  <si>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</si>
  <si>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Сервисное обслуживание теплосчетчиков</t>
  </si>
  <si>
    <t>РК, Мангистауская обл., г.Актау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</si>
  <si>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</si>
  <si>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</si>
  <si>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Экспертное обследование энергоустановок и аттестация персонала.</t>
  </si>
  <si>
    <t xml:space="preserve">  06.20.10.200.000.00.0114.000000000001</t>
  </si>
  <si>
    <t>Газ</t>
  </si>
  <si>
    <t>природный, газообразный, теплота сгорания 31,82 МДж/м3, ГОСТ 5542-87</t>
  </si>
  <si>
    <t xml:space="preserve">Газ природный,  газообразный (м/р Жетыбай)                   </t>
  </si>
  <si>
    <t>90</t>
  </si>
  <si>
    <t>РК, Мангистауская область , м/р Жетыбай</t>
  </si>
  <si>
    <t>DDP</t>
  </si>
  <si>
    <t>Тысяча метров кубических</t>
  </si>
  <si>
    <t>2017</t>
  </si>
  <si>
    <t>ОГМ</t>
  </si>
  <si>
    <t>20.11.11.700.000.01.0113.000000000001</t>
  </si>
  <si>
    <t>Кислород</t>
  </si>
  <si>
    <t>технический, сорт 1, ГОСТ 5583-78</t>
  </si>
  <si>
    <t>Кислород технический, первый сорт (99,7%), ГОСТ 5583-78, м/р Каламкас</t>
  </si>
  <si>
    <t>РК, Мангистауская область,  м/р Каламкас</t>
  </si>
  <si>
    <t>113</t>
  </si>
  <si>
    <t>Метр кубический</t>
  </si>
  <si>
    <t>Кислород технический, первый сорт (99,7%), ГОСТ 5583-78, м/р Жетыбай</t>
  </si>
  <si>
    <t>РК, Мангистауская область,  м/р Жетыбай</t>
  </si>
  <si>
    <t>Кислород технический, первый сорт (99,7%), ГОСТ 5583-78, п.Ынтымак</t>
  </si>
  <si>
    <t>РК, Мангистауская область,  п.Ынтымак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</si>
  <si>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</si>
  <si>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</si>
  <si>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</si>
  <si>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массовая доля сероводорода и меркаптановой серы, %, не больше 0,013, Интенсивность запаха, баллов, не менее 3</t>
  </si>
  <si>
    <t>0</t>
  </si>
  <si>
    <t>166</t>
  </si>
  <si>
    <t xml:space="preserve"> до 31 декабря 2017 г. ежемесячно  по заявкам</t>
  </si>
  <si>
    <t>20.14.11.300.000.00.0113.000000000000</t>
  </si>
  <si>
    <t>Ацетилен</t>
  </si>
  <si>
    <t>технический, марка А, ГОСТ 5457-75</t>
  </si>
  <si>
    <t>Ацетилен газообразный технический, 98,5%, ГОСТ 5457-75</t>
  </si>
  <si>
    <t>РК, Мангистауская область, п.Ынтымак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</si>
  <si>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</si>
  <si>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</si>
  <si>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</si>
  <si>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Литр (куб. дм.)</t>
  </si>
  <si>
    <t>Топливо</t>
  </si>
  <si>
    <t>РК Мангистауская обл. м/р Каламкас</t>
  </si>
  <si>
    <t>112</t>
  </si>
  <si>
    <t>РК Мангистауская обл. м/р Жетыбай</t>
  </si>
  <si>
    <t>РК Мангистауская обл. г.Актау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</si>
  <si>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</si>
  <si>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</si>
  <si>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 xml:space="preserve">Топливо дизельное, зимнее, плотность при 20 °С не более 840 кг/м3, температура застывания не выше -35°С - - 45°С,  ГОСТ 305-82 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</si>
  <si>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</si>
  <si>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</si>
  <si>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</si>
  <si>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Бензин Аи-92 ТУ-38.001165-2003 талон</t>
  </si>
  <si>
    <t>РК Мангистауская обл. м/р Актау</t>
  </si>
  <si>
    <t>РК, Мангистауская область, пос. Кызыл-Тюбе,  база БПО  ТОО "ОСС"</t>
  </si>
  <si>
    <t>796</t>
  </si>
  <si>
    <t>Штука</t>
  </si>
  <si>
    <t>006</t>
  </si>
  <si>
    <t>Метр</t>
  </si>
  <si>
    <t>470000000</t>
  </si>
  <si>
    <t>Килограмм</t>
  </si>
  <si>
    <t>Эмаль</t>
  </si>
  <si>
    <t>71.20.12.000.000.00.0777.000000000000</t>
  </si>
  <si>
    <t>Услуги дефектоскопические</t>
  </si>
  <si>
    <t>Комплекс услуг по выявлению дефектов</t>
  </si>
  <si>
    <t xml:space="preserve">РК, Мангистауская обл, м/р: Жетыбай и м/р Каламкас, </t>
  </si>
  <si>
    <t>49.50.19.000.002.00.0777.000000000000</t>
  </si>
  <si>
    <t>Услуги по транспортировке газа</t>
  </si>
  <si>
    <t>Услуги по транспортировке сухого (отбензиненного) природного газа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</si>
  <si>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</si>
  <si>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</si>
  <si>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</si>
  <si>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49.32.12.000.000.00.0777.000000000000</t>
  </si>
  <si>
    <t>Услуги по аренде легковых автомобилей с водителем</t>
  </si>
  <si>
    <t>РК, Мангистауская область, г.Актау, м/р Каламкас, м/р Жетыбай</t>
  </si>
  <si>
    <t>52.21.21.900.000.00.0777.000000000000</t>
  </si>
  <si>
    <t>Услуги автовокзалов, автостанций и остановок прочие (медпункт, полиция и т.п.)</t>
  </si>
  <si>
    <t>Услуги автостанции по перевозке рабочей вахты</t>
  </si>
  <si>
    <t>РК, Мангистауская обл., г. Актау, м/р "Каламкас" и "Жетыбай"</t>
  </si>
  <si>
    <t>авансовый платеж- 0%, оплата ежемесячно в течение 30 календарных  дней с даты  подписания Акта оказанных услуг</t>
  </si>
  <si>
    <t>ЦДГ</t>
  </si>
  <si>
    <t>77.39.19.900.000.00.0777.000000000000</t>
  </si>
  <si>
    <t>Услуги по аренде специальной техники</t>
  </si>
  <si>
    <t>Аренда специальной техники</t>
  </si>
  <si>
    <t>авансовый платеж- 0%, оплата в течение 30 календарных  дней с даты  подписания Акта оказанных услуг</t>
  </si>
  <si>
    <t>49.39.31.000.000.00.0777.000000000000</t>
  </si>
  <si>
    <t>Услуги по аренде автобуса с водителем</t>
  </si>
  <si>
    <t xml:space="preserve">Аренда автобуса для перевозки вахты </t>
  </si>
  <si>
    <t>80</t>
  </si>
  <si>
    <t>РК, Мангистауская обл.,  м/р "Каламкас"</t>
  </si>
  <si>
    <t>66.29.11.000.000.00.0777.000000000000</t>
  </si>
  <si>
    <t>Услуги актуариев</t>
  </si>
  <si>
    <t>Актуарные услуги</t>
  </si>
  <si>
    <t xml:space="preserve"> январь</t>
  </si>
  <si>
    <t xml:space="preserve">январь </t>
  </si>
  <si>
    <t>в течение 30 календарных дней с даты подачи заявки заказчиком</t>
  </si>
  <si>
    <t>с даты подписания договора по 31.03.2017г</t>
  </si>
  <si>
    <t>06.20.10.200.000.00.0114.000000000001</t>
  </si>
  <si>
    <t xml:space="preserve">Газ природный,  газообразный (м/р Каламкас)                   </t>
  </si>
  <si>
    <t>РК, Мангистауская область , м/р Каламкас</t>
  </si>
  <si>
    <t>22.21.21.900.003.01.0006.000000000062</t>
  </si>
  <si>
    <t>Труба</t>
  </si>
  <si>
    <t>специального назначения, стеклопластиковая, внутренний диаметр 217 мм, давление 4,6 МПа</t>
  </si>
  <si>
    <t>Ø217-46 1. Резьба 9 5/8  EUE 8rd по API 5B  2. Температура эксплуатации от – 40 до 110°С 3. Состав труб – Эпоксидный компаунд с ароматическим амином в качестве отвердителя, высококоррозионностойкий стеклоровинг, толщина стенки 5,8 мм</t>
  </si>
  <si>
    <t>РК, Мангистауская область, м/р Каламкас. База ТОО "ОСС"</t>
  </si>
  <si>
    <t>ТПХ</t>
  </si>
  <si>
    <t>ПТО</t>
  </si>
  <si>
    <t>22.21.21.900.003.01.0006.000000000057</t>
  </si>
  <si>
    <t>специального назначения, стеклопластиковая, внутренний диаметр 100 мм, давление 9,3 МПа</t>
  </si>
  <si>
    <t>Ø100-95 1. Резьба 4 1/2  EUE 8rd по API 5B 2. Температура эксплуатации от – 40 до 110°С 3. Состав труб – Эпоксидный компаунд с ароматическим амином в качестве отвердителя, высококоррозионностойкий стеклоровинг , толщина стенки 6,2 мм</t>
  </si>
  <si>
    <t>РК, Мангистауская область, м/р Жетыбай. База ТОО "ОСС"</t>
  </si>
  <si>
    <t>1 Т П</t>
  </si>
  <si>
    <t>2 Т П</t>
  </si>
  <si>
    <t>3 Т П</t>
  </si>
  <si>
    <t>4 Т П</t>
  </si>
  <si>
    <t>Ø100-45 1. Резьба 4 1/2  EUE 8rd по API 5B  2. Температура эксплуатации от – 40 до 110°С 3. Состав труб – Эпоксидный компаунд с ароматическим амином в качестве отвердителя, высококоррозионностойкий стеклоровинг 
4. Длина – 9,14 м, толщина стенки 2,9 мм</t>
  </si>
  <si>
    <t>5 Т П</t>
  </si>
  <si>
    <t>22.21.21.900.003.01.0006.000000000059</t>
  </si>
  <si>
    <t>специального назначения, стеклопластиковая, внутренний диаметр 217 мм, давление 9,6 МПа</t>
  </si>
  <si>
    <t>СПТ ТСТ Ø217-98, 1. Резьба 9 5/8  EUE 8rd по API 5B  2. Температура эксплуатации от – 40 до 110°С 3. Состав труб – Эпоксидный компаунд с ароматическим амином в качестве отвердителя, высококоррозионностойкий стеклоровинг,длина-9,14м, толщина стенки 12,8мм</t>
  </si>
  <si>
    <t>6 Т П</t>
  </si>
  <si>
    <t>22.21.21.900.003.01.0006.000000000061</t>
  </si>
  <si>
    <t>специального назначения, стеклопластиковая, внутренний диаметр 100 мм, давление 9,6 МПа</t>
  </si>
  <si>
    <t>СПТ ТСТ Ø100-95, 1. Резьба 4 1/2  EUE 8rd по API 5B 2. Температура эксплуатации от – 40 до 110°С 3. Состав труб – Эпоксидный компаунд с ароматическим амином в качестве отвердителя, высококоррозионностойкий стеклоровинг , длина -9,14м, толщина стенки 14 мм</t>
  </si>
  <si>
    <t>РК, Мангистауская область, м/р Каламкас, База ТОО "ОСС"</t>
  </si>
  <si>
    <t>7 Т П</t>
  </si>
  <si>
    <t>Отвод</t>
  </si>
  <si>
    <t>Муфта</t>
  </si>
  <si>
    <t>Тройник</t>
  </si>
  <si>
    <t>Плита</t>
  </si>
  <si>
    <t>Лист</t>
  </si>
  <si>
    <t>168</t>
  </si>
  <si>
    <t>Тонна (метрическая)</t>
  </si>
  <si>
    <t>Грунтовка</t>
  </si>
  <si>
    <t>Комплект</t>
  </si>
  <si>
    <t>24.10.31.100.002.00.0168.000000000003</t>
  </si>
  <si>
    <t>Полоса</t>
  </si>
  <si>
    <t>стальная, размер 40*4, ГОСТ 4405-75</t>
  </si>
  <si>
    <t>055</t>
  </si>
  <si>
    <t>Метр квадратный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</si>
  <si>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</si>
  <si>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</si>
  <si>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 и техническому обслуживанию систем пожарной сигнализации</t>
  </si>
  <si>
    <t>РК, Мангистауская обл, м/р Жетыбай , м/р  Каламкас, г.Актау</t>
  </si>
  <si>
    <t>ОТБ, ОТиОС</t>
  </si>
  <si>
    <t>38.11.29.000.000.00.0777.000000000000</t>
  </si>
  <si>
    <t>Услуги по вывозу (сбору) неопасных отходов/имущества/материалов</t>
  </si>
  <si>
    <t>Прием и утилизация твердо-бытовых отходов с объектов по г.Актау,п.Ынтымак и м/р Каламкас</t>
  </si>
  <si>
    <t>РК, Мангистауская область, г.Актау, п.Ынтымак и м/р Каламкас</t>
  </si>
  <si>
    <t>Прием и утилизация твердо-бытовых отходов с объектов  м/р Жетыбай</t>
  </si>
  <si>
    <t>Утилизация  сточных вод  с м/р Жетыбай</t>
  </si>
  <si>
    <t>Химический анализ сточных вод с 2-х объектов.</t>
  </si>
  <si>
    <t>РК, Мангистауская область,  п.Ынтымак , м/р Жетыбай</t>
  </si>
  <si>
    <t>авансовый платеж-100% после получения счета на оплату</t>
  </si>
  <si>
    <t>Мониторинг сточных вод (п.Ынтымак СТиСТ)</t>
  </si>
  <si>
    <t xml:space="preserve">РК, Мангистауская область,  п.Ынтымак </t>
  </si>
  <si>
    <t>Мониторинг сточных вод (крарьер Таучик БПО)</t>
  </si>
  <si>
    <t xml:space="preserve">РК, Мангистауская область, к-р Таучик 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</si>
  <si>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</si>
  <si>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</si>
  <si>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</si>
  <si>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прием и утилизация отходов производства - янтарный список</t>
  </si>
  <si>
    <t>РК, Мангистауская область,  пос.Ынтымак БПО,м/р Каламкс,м/р Жетыбай</t>
  </si>
  <si>
    <t>прием и утилизация отходов производства - зеленый список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</si>
  <si>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</si>
  <si>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</si>
  <si>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</si>
  <si>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в течение 30 календарных дней с даты заключения договора</t>
  </si>
  <si>
    <t>в течение 90 календарных дней с даты заключения договора</t>
  </si>
  <si>
    <t>Разработка  проекта "Инвентаризация источников эмиссии парниковых газов для ТОО "ОСС" за 2016 год.</t>
  </si>
  <si>
    <t>РК, Мангистауская область, г Актау</t>
  </si>
  <si>
    <t>Разработка проекта ПДВ для карьера Таучик БПО</t>
  </si>
  <si>
    <t>74.90.20.000.027.00.0777.000000000000</t>
  </si>
  <si>
    <t>Услуги по проведению производственного мониторинга</t>
  </si>
  <si>
    <t>авансовый платеж- 0%, оплата ежеквартально по факту в течение 30 календарных  дней с даты  подписания Акта оказанных услуг</t>
  </si>
  <si>
    <t>71.12.31.100.001.00.0999.000000000000</t>
  </si>
  <si>
    <t>Работы по геологической разведке</t>
  </si>
  <si>
    <t xml:space="preserve">поисковые геолого-разведочные работы с подсчетом запасов ПГС на площади 40га (расширение) </t>
  </si>
  <si>
    <t>поисковые геолого-разведочные работы с подсчетом запасов мергеля и подготови к освоению (расширение) карьера №10 (мергель) 24га</t>
  </si>
  <si>
    <t>43.13.10.335.002.00.0999.000000000000</t>
  </si>
  <si>
    <t>Буровзрывные работы</t>
  </si>
  <si>
    <t>Рыхление скальных пород для производства щебня. Карьер строительного камня "Таучик"</t>
  </si>
  <si>
    <t>РК, Мангистауская область, Тупкараганский р-н, к-р Таучик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</si>
  <si>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</si>
  <si>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</si>
  <si>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</si>
  <si>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акт экспертизы</t>
  </si>
  <si>
    <t>предоплата 100% после подписания договора</t>
  </si>
  <si>
    <t>74.90.20.000.059.00.0777.000000000000</t>
  </si>
  <si>
    <t>Услуги по заправке картриджей</t>
  </si>
  <si>
    <t>Заправка ч/б лаз.картриджей станд. емкости (без чипа)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</si>
  <si>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</si>
  <si>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</si>
  <si>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Тех. обслуживание МФУ лазерный ч/б ф А3 (скорость от 34к, до 55к)</t>
  </si>
  <si>
    <t>Тех. обслуживание ч/б МФУ лазерных  принтеров ф А4</t>
  </si>
  <si>
    <t>42.22.22.335.000.00.0999.000000000000</t>
  </si>
  <si>
    <t>Работы по ремонту/модернизации телекоммуникационного оборудования</t>
  </si>
  <si>
    <t>Тех.обслужвание факсов лазерных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</si>
  <si>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</si>
  <si>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</si>
  <si>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</si>
  <si>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Выделенный канал почтовый сервер от 20мб/сек до 70
Скорость передачи и количество каналов:
Предоставление доступа к сети Интернет без учета трафика (Unlimited)
</t>
  </si>
  <si>
    <t xml:space="preserve">РК, Мангистауская обл, г: Актау  25 мкр.офис ТОО "ОСС" </t>
  </si>
  <si>
    <t>Скорость передачи и количество каналов:
 Предоставление доступа к сети интернет с п/с 32 до 150Мбит/с без учета трафика (Unlimited)</t>
  </si>
  <si>
    <t>61.90.10.451.001.00.0777.000000000000</t>
  </si>
  <si>
    <t>Услуги по аренде каналов связи</t>
  </si>
  <si>
    <t>Блок  из 4 IP адресов (на 512 Кбит/сек)</t>
  </si>
  <si>
    <t>Блок  из 4 IP адресов (на 32 Мбит/сек)</t>
  </si>
  <si>
    <t xml:space="preserve">Интернет 10-20 Мб/сек </t>
  </si>
  <si>
    <t>61.10.42.100.000.00.0777.000000000000</t>
  </si>
  <si>
    <t>Услуги, направленные на предоставление доступа к Интернету узкополосному по сетям проводным</t>
  </si>
  <si>
    <t>Услуги предоставления доступа в Интернет от оператора кабельной инфраструктуры м/р Каламкас</t>
  </si>
  <si>
    <t xml:space="preserve">РК, Мангистауская обл, м/р Каламкас </t>
  </si>
  <si>
    <t>Услуги предоставления доступа в Интернет от оператора кабельной инфраструктуры м/р Жетыбай</t>
  </si>
  <si>
    <t>РК, Мангистауская обл, м/р Жетыбай</t>
  </si>
  <si>
    <t>Услуги предоставления доступа в Интернет от оператора кабельной инфраструктуры п.Куйрык</t>
  </si>
  <si>
    <t>РК, Мангистауская обл, п.Куйрык</t>
  </si>
  <si>
    <t>Услуги предоставления доступа в Интернет от оператора кабельной инфраструктуры п.Ынтымак</t>
  </si>
  <si>
    <t>РК, Мангистауская обл, пос.Ынтымак</t>
  </si>
  <si>
    <t>Аренда областной виртуальной частной сети IPVPN Тарифный план №1 (станция «Мангышлак», с. Даулет) 5 Мбит/с</t>
  </si>
  <si>
    <t>РК, Мангистауская обл, с.Даулет</t>
  </si>
  <si>
    <t xml:space="preserve">Аренда областной виртуальной частной сети IPVPN
Тарифный план №1 (станция «Мангышлак», с. Даулет, ч/з дорогу)
</t>
  </si>
  <si>
    <t>РК, Мангистауская обл, п.Жетыбай</t>
  </si>
  <si>
    <t>РК, Мангистауская обл, п.Каламкас</t>
  </si>
  <si>
    <t xml:space="preserve">Аренда областной виртуальной частной сети IPVPN
Тарифный план №1 (ЖСМУ, п. Жетыбай)
</t>
  </si>
  <si>
    <t xml:space="preserve">Аренда областной виртуальной частной сети IPVPN
Тарифный план №1 (КСМУ, п. Каламкас)
</t>
  </si>
  <si>
    <t>Итого по работам:</t>
  </si>
  <si>
    <t>Итого по услугам:</t>
  </si>
  <si>
    <t>Всего:</t>
  </si>
  <si>
    <t>Пара</t>
  </si>
  <si>
    <t>86.90.19.335.006.00.0777.000000000000</t>
  </si>
  <si>
    <t>Услуги по предсменному медицинскому осмотру персонала</t>
  </si>
  <si>
    <t>РК, Мангистауская обл., м/р "Каламкас"</t>
  </si>
  <si>
    <t>86.90.19.335.009.00.0777.000000000000</t>
  </si>
  <si>
    <t>Услуги медицинского освидетельствования для установления факта употреблениия психоактивного вещества и состояния опьянения</t>
  </si>
  <si>
    <t>Проведение освидетельствования на степень алькогольного опьянения, экспресс определение комплексных метаболитов наркотиков. Выдача медицинского заключения</t>
  </si>
  <si>
    <t>Проведение освидетельствования на степень алкогольного и наркологического опьянения</t>
  </si>
  <si>
    <t>РК Мангистауская область, г.Актау</t>
  </si>
  <si>
    <t>1 Р П</t>
  </si>
  <si>
    <t>2 Р П</t>
  </si>
  <si>
    <t>5 Р П</t>
  </si>
  <si>
    <t>6 Р П</t>
  </si>
  <si>
    <t>7 Р П</t>
  </si>
  <si>
    <t>8 Р П</t>
  </si>
  <si>
    <t>9 Р П</t>
  </si>
  <si>
    <t>10 Р П</t>
  </si>
  <si>
    <t>11 Р П</t>
  </si>
  <si>
    <t>12 Р П</t>
  </si>
  <si>
    <t>13 Р П</t>
  </si>
  <si>
    <t>1 У П</t>
  </si>
  <si>
    <t>2 У П</t>
  </si>
  <si>
    <t>3 У П</t>
  </si>
  <si>
    <t>4 У П</t>
  </si>
  <si>
    <t>9 У П</t>
  </si>
  <si>
    <t>10 У П</t>
  </si>
  <si>
    <t>11 У П</t>
  </si>
  <si>
    <t>12 У П</t>
  </si>
  <si>
    <t>13 У П</t>
  </si>
  <si>
    <t>14 У П</t>
  </si>
  <si>
    <t>15 У П</t>
  </si>
  <si>
    <t>16 У П</t>
  </si>
  <si>
    <t>17 У П</t>
  </si>
  <si>
    <t>18 У П</t>
  </si>
  <si>
    <t>19 У П</t>
  </si>
  <si>
    <t>20 У П</t>
  </si>
  <si>
    <t>21 У П</t>
  </si>
  <si>
    <t>22 У П</t>
  </si>
  <si>
    <t>23 У П</t>
  </si>
  <si>
    <t>24 У П</t>
  </si>
  <si>
    <t>25 У П</t>
  </si>
  <si>
    <t>26 У П</t>
  </si>
  <si>
    <t>27 У П</t>
  </si>
  <si>
    <t>28 У П</t>
  </si>
  <si>
    <t>29 У П</t>
  </si>
  <si>
    <t>30 У П</t>
  </si>
  <si>
    <t>31 У П</t>
  </si>
  <si>
    <t>32 У П</t>
  </si>
  <si>
    <t>33 У П</t>
  </si>
  <si>
    <t>34 У П</t>
  </si>
  <si>
    <t>36 У П</t>
  </si>
  <si>
    <t>37 У П</t>
  </si>
  <si>
    <t>38 У П</t>
  </si>
  <si>
    <t>39 У П</t>
  </si>
  <si>
    <t>40 У П</t>
  </si>
  <si>
    <t>41 У П</t>
  </si>
  <si>
    <t>42 У П</t>
  </si>
  <si>
    <t>43 У П</t>
  </si>
  <si>
    <t>44 У П</t>
  </si>
  <si>
    <t>45 У П</t>
  </si>
  <si>
    <t>46 У П</t>
  </si>
  <si>
    <t>47 У П</t>
  </si>
  <si>
    <t>48 У П</t>
  </si>
  <si>
    <t>49 У П</t>
  </si>
  <si>
    <t>50 У П</t>
  </si>
  <si>
    <t>51 У П</t>
  </si>
  <si>
    <t>52 У П</t>
  </si>
  <si>
    <t>53 У П</t>
  </si>
  <si>
    <t>54 У П</t>
  </si>
  <si>
    <t>55 У П</t>
  </si>
  <si>
    <t>56 У П</t>
  </si>
  <si>
    <t>57 У П</t>
  </si>
  <si>
    <t>58 У П</t>
  </si>
  <si>
    <t>59 У П</t>
  </si>
  <si>
    <t>60 У П</t>
  </si>
  <si>
    <t>61 У П</t>
  </si>
  <si>
    <t>62 У П</t>
  </si>
  <si>
    <t>63 У П</t>
  </si>
  <si>
    <t>64 У П</t>
  </si>
  <si>
    <t>65 У П</t>
  </si>
  <si>
    <t>66 У П</t>
  </si>
  <si>
    <t>67 У П</t>
  </si>
  <si>
    <t>68 У П</t>
  </si>
  <si>
    <t>69 У П</t>
  </si>
  <si>
    <t>70 У П</t>
  </si>
  <si>
    <t>71 У П</t>
  </si>
  <si>
    <t>72 У П</t>
  </si>
  <si>
    <t>73 У П</t>
  </si>
  <si>
    <t>74 У П</t>
  </si>
  <si>
    <t>75 У П</t>
  </si>
  <si>
    <t>76 У П</t>
  </si>
  <si>
    <t>77 У П</t>
  </si>
  <si>
    <t>78 У П</t>
  </si>
  <si>
    <t>79 У П</t>
  </si>
  <si>
    <t>80 У П</t>
  </si>
  <si>
    <t>81 У П</t>
  </si>
  <si>
    <t>82 У П</t>
  </si>
  <si>
    <t>Услуги по аренде 1 единицы легкового автомобиля внедорожника  м/р Жетыбай</t>
  </si>
  <si>
    <t>авансовый платеж - 0%, оставшаяся часть ежемесячно в течении 30 календарных дней с момента подписания Акта оказанных услуг</t>
  </si>
  <si>
    <t>Услуги по аренде 2-х единиц легковых автомобилей внедорожников  м/р Жетыбай</t>
  </si>
  <si>
    <t>РК, Мангистауская обл., м/р  Жетыбай, Асар</t>
  </si>
  <si>
    <t>Услуги по аренде 1 единицы легкового автомобиля внедорожника  м/р Каламкас</t>
  </si>
  <si>
    <t>Услуги по аренде 2-х единиц легковых автомо билей внедорожников  м/р Каламкас</t>
  </si>
  <si>
    <t>РК, Мангистауская обл., м/р Каламкас, Каражанбас</t>
  </si>
  <si>
    <t>Услуги по аренде специальной техники с водителем</t>
  </si>
  <si>
    <t>Аренда 2-х автокранов с водителями Каламкас</t>
  </si>
  <si>
    <t>РК, Мангистауская обл., м/р "Жетыбай"</t>
  </si>
  <si>
    <t>Аренда  автокрана с водителем Жетыбай</t>
  </si>
  <si>
    <t>77.39.19.900.035.00.0777.000000000000</t>
  </si>
  <si>
    <t>Услуги по аренде 2 единиц телескопического погрузчика с водителем Каламкас</t>
  </si>
  <si>
    <t>Услуги по аренде автогидроподъемника с водителем Жетыбай</t>
  </si>
  <si>
    <t>РК, Мангистауская обл., Бейнеуский район</t>
  </si>
  <si>
    <t>49.41.20.000.000.00.0777.000000000000</t>
  </si>
  <si>
    <t>Услуги по аренде грузовых автомобилей с водителем</t>
  </si>
  <si>
    <t>Предоставление  2-х единиц автосамосвалов  с водителями Бейнеуский р-н</t>
  </si>
  <si>
    <t>Аренда  2-х единиц автокранов с водителями Бейнеуский р-н</t>
  </si>
  <si>
    <t>Услуги по аренде автомашины-манипулятора с водителем</t>
  </si>
  <si>
    <t>Услуги по аренде 4-х единиц автомашин-манипуляторов с водителями Бейнеуский р-н</t>
  </si>
  <si>
    <t>РК, г. Актау, мкр 23, ТОО "ОСС", каб:1А</t>
  </si>
  <si>
    <t>Услуги по аренде автогидроподъемника с водителем Бейнеуский р-н</t>
  </si>
  <si>
    <t>Предоставление грузового транспорта (полуприцепа) Бейнеуский р-н</t>
  </si>
  <si>
    <t>Предоставление ковшового погрузчика Бейнеуский р-н</t>
  </si>
  <si>
    <t>Предоставление экскаватора - погрузчика на пневмоходу Бейнеуский р-н</t>
  </si>
  <si>
    <t>EXW</t>
  </si>
  <si>
    <t>Вывоз жидких стоков с м/р  Каламкас (канализация)</t>
  </si>
  <si>
    <t>90 календарных дней с даты подписания договора, по заявкам</t>
  </si>
  <si>
    <t>10 календарных дней с даты подписания договора, по заявкам</t>
  </si>
  <si>
    <t>с января по декабрь 2017г.</t>
  </si>
  <si>
    <t xml:space="preserve">с даты подписания договора по 31 марта </t>
  </si>
  <si>
    <t>РК, Мангистауская обл.</t>
  </si>
  <si>
    <t xml:space="preserve"> декабрь 2016г- январь 2017г </t>
  </si>
  <si>
    <t>РК, Мангистауская обл., г. Актау, 35 микрорайон</t>
  </si>
  <si>
    <t>Кабель-канал</t>
  </si>
  <si>
    <t>22.23.14.570.001.00.0796.000000000037</t>
  </si>
  <si>
    <t>Дверь</t>
  </si>
  <si>
    <t>из поливинилхлорида, межкомнатная, размер 2100*1200 мм</t>
  </si>
  <si>
    <t>Дверной блок ДПН ГП ДВ 2100-1900</t>
  </si>
  <si>
    <t>22.23.14.570.000.01.0796.000000000013</t>
  </si>
  <si>
    <t>Блок</t>
  </si>
  <si>
    <t>дверной, из поливинилхлорида, размер 2100*1400 мм, ГОСТ 30970-2002</t>
  </si>
  <si>
    <t>Дверной блок ДПН ГП ДВ 2100-1500</t>
  </si>
  <si>
    <t>22.23.14.570.000.01.0839.000000000000</t>
  </si>
  <si>
    <t>дверной, из поливинилхлорида, размер 2100*900 мм, ГОСТ 30970-2002</t>
  </si>
  <si>
    <t>Дверной блок ДПН ГПЛ 2100-900</t>
  </si>
  <si>
    <t>22.23.14.570.000.01.0839.000000000001</t>
  </si>
  <si>
    <t>дверной, из поливинилхлорида, размер 2400*1450 мм, ГОСТ 30970-2002</t>
  </si>
  <si>
    <t>Дверной блок ДПВ Г Б Дв 2400-1900</t>
  </si>
  <si>
    <t>22.23.14.570.001.00.0796.000000000091</t>
  </si>
  <si>
    <t>из поливинилхлорида, входная, размер 2100*1200 мм</t>
  </si>
  <si>
    <t>Дверной блок ДПВ ГБ Л 2100-1200</t>
  </si>
  <si>
    <t>Дверной блок ДПВ ГБ Л 2100-900</t>
  </si>
  <si>
    <t>дверной блок ДПВ Г Б Пр 2100-1200</t>
  </si>
  <si>
    <t>дверной блок ДПВ Г Б Пр 2100-900</t>
  </si>
  <si>
    <t>16.21.14.130.000.00.0055.000000000000</t>
  </si>
  <si>
    <t>древесно-волокнистая, марка СТ, плотность более 0,95г/см3 , без механической обработки или облицовки, ГОСТ 4598-86</t>
  </si>
  <si>
    <t>Плита древесноволокнистая  марки ТС-400 толщ 10 мм</t>
  </si>
  <si>
    <t>25.11.23.600.001.00.0796.000000000000</t>
  </si>
  <si>
    <t>Ворота</t>
  </si>
  <si>
    <t>механические, распашные</t>
  </si>
  <si>
    <t>Ворота рулонные утепленные размером 4х2х4,2</t>
  </si>
  <si>
    <t>Полосовая сталь 40х4</t>
  </si>
  <si>
    <t>24.10.31.100.002.00.0168.000000000001</t>
  </si>
  <si>
    <t>стальная, размер 25*4, ГОСТ 4405-75</t>
  </si>
  <si>
    <t>Полосовая сталь 25х4</t>
  </si>
  <si>
    <t>24.10.31.900.000.01.0168.000000000235</t>
  </si>
  <si>
    <t>стальной, марка Ст. 08кп, толщина 0,7 мм, холоднокатаный, оцинкованный, ГОСТ 19904-90</t>
  </si>
  <si>
    <t>Лист оцинкованный стальной ОЦ-А-О-0,7х1000</t>
  </si>
  <si>
    <t>24.33.20.000.002.00.0055.000000000001</t>
  </si>
  <si>
    <t>Профиль</t>
  </si>
  <si>
    <t>листовой, из оцинкованной стали, с полимерным покрытием</t>
  </si>
  <si>
    <t>Профилированный лист оцинкованный стальной НС35-1000-0,7</t>
  </si>
  <si>
    <t>24.33.30.900.006.02.0055.000000000000</t>
  </si>
  <si>
    <t>Сэндвич-панель</t>
  </si>
  <si>
    <t>стеновая, трехслойная, с наполнителем из минеральной ваты, со скрытым креплением SECRET FIX</t>
  </si>
  <si>
    <t>Сэндвич панели стеновые толщ 120 мм</t>
  </si>
  <si>
    <t>24.20.40.100.007.00.0796.000000000000</t>
  </si>
  <si>
    <t>Переход</t>
  </si>
  <si>
    <t>концентрический, стальной, ГОСТ 17378-2001</t>
  </si>
  <si>
    <t>переход К-1-33,7х3,2-21,3х3,2</t>
  </si>
  <si>
    <t>22.19.30.590.003.01.0796.000000000050</t>
  </si>
  <si>
    <t>Рукав</t>
  </si>
  <si>
    <t>гидравлический, высокого давления, тип R1ATS, номинальный диаметр 19 мм, максимальное рабочее давление 10,5 МПа, ГОСТ ИСО 1436-2013</t>
  </si>
  <si>
    <t xml:space="preserve">Рукав высокого давления DN 10.1 SN2-S22-L (2500мм) </t>
  </si>
  <si>
    <t>25.72.14.690.000.06.0796.000000000000</t>
  </si>
  <si>
    <t>продольно-свертная, стальная, крутящий момент 100,0-16 000 Мкр, ГОСТ 19107-97</t>
  </si>
  <si>
    <t xml:space="preserve">Муфта для продольной обжимки МЕ-10, </t>
  </si>
  <si>
    <t>25.11.23.600.041.01.0796.000000000000</t>
  </si>
  <si>
    <t>Опора</t>
  </si>
  <si>
    <t>для трубопровода, хомутовая бескорпусная</t>
  </si>
  <si>
    <t>Опора хомутовая ОПБ2-21,3</t>
  </si>
  <si>
    <t>Опора хомутовая ОПБ2-32</t>
  </si>
  <si>
    <t>20.30.12.700.000.00.0166.000000000099</t>
  </si>
  <si>
    <t>двухкомпонентная</t>
  </si>
  <si>
    <t>Эпоксиндное покрытие QeshfloorEP2500</t>
  </si>
  <si>
    <t>20.30.12.900.000.00.0166.000000000000</t>
  </si>
  <si>
    <t>двухкомпонентный состав, эпоксидная с цинковым наполнителем, антикоррозионная</t>
  </si>
  <si>
    <t>Грунтовка Qeshfloor EP3200+</t>
  </si>
  <si>
    <t xml:space="preserve">23.64.10.100.000.01.0166.000000000030 </t>
  </si>
  <si>
    <t>Смесь</t>
  </si>
  <si>
    <t>Смесь строительная, сухая, известково-дисперсионная, самонивелирующаяся, СТ РК 1168-2006</t>
  </si>
  <si>
    <t>Смесь строительная, сухая, известково-дисперсионная, самонивелирующаяся</t>
  </si>
  <si>
    <t>23.31.10.790.002.00.0055.000000000083</t>
  </si>
  <si>
    <t>Плитка</t>
  </si>
  <si>
    <t>керамогранитная, напольная, размер 300*300 мм</t>
  </si>
  <si>
    <t>Плитка кеpaмичеcкая напольная</t>
  </si>
  <si>
    <t>23.31.10.790.002.00.0055.000000000050</t>
  </si>
  <si>
    <t>керамическая, глазурованная, глазурованная прямоугольная без завала, размер 200*300 мм</t>
  </si>
  <si>
    <t>Плитка кеpaмичеcкая глазурованная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</si>
  <si>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</si>
  <si>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</si>
  <si>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</si>
  <si>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>Шпаклевка клеевая</t>
  </si>
  <si>
    <t>23.64.10.100.000.01.0166.000000000048</t>
  </si>
  <si>
    <t>строительная, сухая, цементная, отделочная, легкая</t>
  </si>
  <si>
    <t xml:space="preserve">Смеси сухие шпатлевочные на цементной основе </t>
  </si>
  <si>
    <t>16.21.14.100.002.00.0055.000000000000</t>
  </si>
  <si>
    <t>Ламинат</t>
  </si>
  <si>
    <t>напольное покрытие</t>
  </si>
  <si>
    <t>Ламинат класс 34, цвет Орех толщ 8 мм</t>
  </si>
  <si>
    <t>22.23.11.900.002.00.0055.000000000004</t>
  </si>
  <si>
    <t>Подстил под ламинат</t>
  </si>
  <si>
    <t>из вспененного полиэтилена, толщина 2 мм, ширина листа 150 см</t>
  </si>
  <si>
    <t>Подложка под ламинат (изошум) - 2 мм</t>
  </si>
  <si>
    <t>22.23.14.700.017.00.0006.000000000050</t>
  </si>
  <si>
    <t>Плинтус</t>
  </si>
  <si>
    <t>пластиковый, глухой, ГОСТ 19111-2001</t>
  </si>
  <si>
    <t>Плинтус для пола из пластика</t>
  </si>
  <si>
    <t>16.21.13.300.000.00.0055.000000000000</t>
  </si>
  <si>
    <t>древесно-стружечная, периодического прессования</t>
  </si>
  <si>
    <t>Водостойкий ДСП толщ 10 мм</t>
  </si>
  <si>
    <t>23.99.19.900.009.00.0055.000000000000</t>
  </si>
  <si>
    <t>Потолок</t>
  </si>
  <si>
    <t>подвесной, армстронг</t>
  </si>
  <si>
    <t>Подвесной потолок "Армстронг"</t>
  </si>
  <si>
    <t>23.62.10.510.000.00.0055.000000000003</t>
  </si>
  <si>
    <t>Лист гипсокартонный</t>
  </si>
  <si>
    <t>марка ГКЛ, обычный, размер 2500*1200*12,5 мм, ГОСТ 6266-97</t>
  </si>
  <si>
    <t>Лист гипсокартонный влагостойкий ГКЛВ толщ 12,5 мм "Knauf", разм.2500х1200х12,5</t>
  </si>
  <si>
    <t>25.11.10.300.007.00.0006.000000000003</t>
  </si>
  <si>
    <t>стальной, направляющий, размер 28*27 мм</t>
  </si>
  <si>
    <t>Профиль направляющий потолочный ПНП оцинкованный размер 27ммх28мм</t>
  </si>
  <si>
    <t>25.11.10.300.007.00.0006.000000000002</t>
  </si>
  <si>
    <t>стальной, потолочный, размер 60*27 мм</t>
  </si>
  <si>
    <t>Профиль направляющий потолочный ПП оцинкованный размер 60ммх27мм</t>
  </si>
  <si>
    <t>25.11.10.300.007.01.0006.000000000008</t>
  </si>
  <si>
    <t>металлический, стоечный, размер 100*50*0,6 мм, марка ПС-6</t>
  </si>
  <si>
    <t>Профиль стоечный ПС-6 оцинкованный, размерами 100х50 мм</t>
  </si>
  <si>
    <t>25.11.10.300.007.01.0006.000000000003</t>
  </si>
  <si>
    <t>металлический, направляющий, 40 см, коробчатый</t>
  </si>
  <si>
    <t>Профиль направляющий ПН-6 оцинкованный, размерами 100 мм х 40 м</t>
  </si>
  <si>
    <t>24.33.11.100.004.00.0796.000000000002</t>
  </si>
  <si>
    <t>Подвес потолочный</t>
  </si>
  <si>
    <t>металлический, прямой, размер 60*27 мм</t>
  </si>
  <si>
    <t>Подвес прямой для ПП-профиля размерами 60 ммх27мм</t>
  </si>
  <si>
    <t>25.11.23.600.008.01.0796.000000000000</t>
  </si>
  <si>
    <t>Соединитель</t>
  </si>
  <si>
    <t>из оцинкованной стали</t>
  </si>
  <si>
    <t>Соединитель одноуровневый для ПП-профиля размрами 60 мм х 27 мм</t>
  </si>
  <si>
    <t>Удлинитель для ПП-профиля размерами 60 мм х 27 мм</t>
  </si>
  <si>
    <t>08.12.13.000.000.00.0113.000000000013</t>
  </si>
  <si>
    <t>Керамзит</t>
  </si>
  <si>
    <t>марка 450, фракция 10-20 мм, ГОСТ 32496-2013</t>
  </si>
  <si>
    <t>Керамзит М-450</t>
  </si>
  <si>
    <t>28.14.12.330.000.00.0796.000000000011</t>
  </si>
  <si>
    <t>Смеситель</t>
  </si>
  <si>
    <t>для моек, однорукояточный, набортный, размер 190*130 мм, ГОСТ 25809-96 </t>
  </si>
  <si>
    <t xml:space="preserve"> Смеситель для умывальника однорукояточный центральный набортный, с аэратором типа СМ-УмОЦБА</t>
  </si>
  <si>
    <t>28.14.12.330.000.00.0796.000000000009</t>
  </si>
  <si>
    <t>для душа, двухрукояточный, настенный, размер 310*150 мм, ГОСТ 25809-96 </t>
  </si>
  <si>
    <t>Смеситель для душа двухрукояточный с подводками в раздельных отверстиях настенный с душевой сеткой на гибком шланге  СМ-ДшДРНТр</t>
  </si>
  <si>
    <t>32.50.50.900.003.00.0796.000000000000</t>
  </si>
  <si>
    <t>Душ безопасности</t>
  </si>
  <si>
    <t>лабораторный</t>
  </si>
  <si>
    <t>Аварийный душ для тела и глаз со стеновым креплением</t>
  </si>
  <si>
    <t>23.42.10.500.009.00.0796.000000000030</t>
  </si>
  <si>
    <t>Умывальник</t>
  </si>
  <si>
    <t>керамический, со спинкой, ширина 500-600 мм, длина 650-700 мм, без перелива, ГОСТ 30493-96</t>
  </si>
  <si>
    <t xml:space="preserve">Умывальник керамический прямоугольный в комплекте:  пластмассовый выпуск, сифон из пластмассы,  два чугунных кронштейна с шурупом </t>
  </si>
  <si>
    <t>Унитаз</t>
  </si>
  <si>
    <t>керамический, напольный, с косым выпуском, с бачком и комплектом арматуры, без сиденья, ГОСТ 30493-96</t>
  </si>
  <si>
    <t>Унитаз с косым выпуском в комплекте с бачком</t>
  </si>
  <si>
    <t>28.14.13.530.000.00.0796.000000000083</t>
  </si>
  <si>
    <t>Вентиль</t>
  </si>
  <si>
    <t>чугунный, проходной, муфтовый, диаметр условный 15 мм, давление условное 1,6 Мпа, для воды, 15ч8р2</t>
  </si>
  <si>
    <t>Клапан запорный проходной муфтовый Ду15 Ру 1,6МПа</t>
  </si>
  <si>
    <t>28.14.13.530.000.00.0796.000000000082</t>
  </si>
  <si>
    <t>чугунный, проходной, муфтовый, диаметр условный 20 мм, давление условное 1,6 Мпа, для воды, 15ч8р2</t>
  </si>
  <si>
    <t>Клапан запорный проходной муфтовый Ду20 Ру 1,6МПа</t>
  </si>
  <si>
    <t>28.14.13.530.000.00.0796.000000000081</t>
  </si>
  <si>
    <t>чугунный, проходной, муфтовый, диаметр условный 25 мм, давление условное 1,6 Мпа, для воды, 15ч8р2</t>
  </si>
  <si>
    <t>Клапан запорный проходной муфтовый Ду25 Ру 1,6МПа</t>
  </si>
  <si>
    <t>28.14.13.530.000.00.0796.000000000078</t>
  </si>
  <si>
    <t>чугунный, проходной, муфтовый, диаметр условный 50 мм, давление условное 1,6 Мпа, для воды, 15ч8р2</t>
  </si>
  <si>
    <t>Клапан запорный проходной муфтовый Ду50 Ру 1,6МПа</t>
  </si>
  <si>
    <t>28.14.13.590.000.00.0796.000000000014</t>
  </si>
  <si>
    <t>чугунный, запорный, условный диаметр 80 мм, условное давление 1,6 МПа</t>
  </si>
  <si>
    <t>Клапан запорный проходной муфтовый Ду80 Ру 1,6МПа</t>
  </si>
  <si>
    <t>22.21.21.530.000.00.0006.000000000492</t>
  </si>
  <si>
    <t>для водоснабжения, полиэтиленовая ПЭ 63, SDR 11,  диаметр 20 мм, толщина 2 мм, давление 20 атм, ГОСТ 18599-2001</t>
  </si>
  <si>
    <t xml:space="preserve"> Труба ПЭ 63 SDR 11-20х2,0 "питьевая"      </t>
  </si>
  <si>
    <t>22.21.21.530.000.00.0006.000000000102</t>
  </si>
  <si>
    <t>для водоснабжения, полиэтиленовая ПЭ 100, SDR 11, диаметр 25 мм, толщина 2,3 мм, давление 16 атм, ГОСТ 18599-2001</t>
  </si>
  <si>
    <t xml:space="preserve">Труба ПЭ 63 SDR 11-25х2,3 "питьевая"    </t>
  </si>
  <si>
    <t>22.21.21.530.000.00.0006.000000000103</t>
  </si>
  <si>
    <t>для водоснабжения, полиэтиленовая ПЭ 100, SDR 11, диаметр 32 мм, толщина 3 мм, давление 16 атм, ГОСТ 18599-2001</t>
  </si>
  <si>
    <t xml:space="preserve">Труба ПЭ 63 SDR 11-32х3 "питьевая"           </t>
  </si>
  <si>
    <t>22.21.21.530.000.00.0006.000000000271</t>
  </si>
  <si>
    <t>для водоснабжения, полипропиленовая, диаметр 40 мм, толщина 3,7 мм, PN10</t>
  </si>
  <si>
    <t>Трубы напорные из термопластов  Д40</t>
  </si>
  <si>
    <t>22.21.21.530.000.00.0006.000000000270</t>
  </si>
  <si>
    <t>для водоснабжения, полипропиленовая, диаметр 32 мм, толщина 3,0 мм, PN10</t>
  </si>
  <si>
    <t>Трубы напорные из термопластов  Д32</t>
  </si>
  <si>
    <t>22.21.21.530.000.00.0006.000000000269</t>
  </si>
  <si>
    <t>для водоснабжения, полипропиленовая, диаметр 25 мм, толщина 2,3 мм, PN10</t>
  </si>
  <si>
    <t>Трубы напорные из термопластов  Д25</t>
  </si>
  <si>
    <t>22.21.21.530.000.00.0006.000000000268</t>
  </si>
  <si>
    <t>для водоснабжения, полипропиленовая, диаметр 20 мм, толщина 1,9 мм, PN10</t>
  </si>
  <si>
    <t>Трубы напорные из термопластов Д20</t>
  </si>
  <si>
    <t>25.99.11.313.000.00.0796.000000000000</t>
  </si>
  <si>
    <t>Поддон душевой</t>
  </si>
  <si>
    <t>чугунный, размер 800*800 мм, глубина 150 мм, ГОСТ 18297-96</t>
  </si>
  <si>
    <t>Поддон душевой мелкий, чугунный в комплекте: сифон, выпуск с деталями крепления, уравнитель электрических потенциалов</t>
  </si>
  <si>
    <t>Трап</t>
  </si>
  <si>
    <t>22.21.21.500.001.04.0006.000000000019</t>
  </si>
  <si>
    <t>для внутренней канализации, полипропиленовая, диаметр 50, длина 150 мм</t>
  </si>
  <si>
    <t>Трубы полиэтиленовые канализационные ТК 50-ПНД</t>
  </si>
  <si>
    <t>22.21.21.500.001.04.0006.000000000050</t>
  </si>
  <si>
    <t>для внутренней канализации, полипропиленовая, диаметр 110, длина 150 мм</t>
  </si>
  <si>
    <t>Трубы полиэтиленовые канализационные ТК 110-ПНД</t>
  </si>
  <si>
    <t>22.21.29.700.002.00.0796.000000000260</t>
  </si>
  <si>
    <t>полиэтиленовый, диаметр 50 мм, ГОСТ 22689.2-89</t>
  </si>
  <si>
    <t>Отвод 9Оград 50К х 50к - ПНД</t>
  </si>
  <si>
    <t>22.21.29.700.002.00.0796.000000000221</t>
  </si>
  <si>
    <t>полиэтиленовый, угол поворота 90 градусов, диаметр 110 мм</t>
  </si>
  <si>
    <t>Отвод 9Оград 110К х 110к - ПНД</t>
  </si>
  <si>
    <t>22.21.29.700.002.00.0796.000000000183</t>
  </si>
  <si>
    <t>полиэтиленовый, угол поворота 30 градусов, диаметр 110 мм</t>
  </si>
  <si>
    <t>Отвод  30º 110К х 110к - ПНД</t>
  </si>
  <si>
    <t>22.21.29.700.000.01.0796.000000000206</t>
  </si>
  <si>
    <t>полиэтиленовый, литой, 110*110*110 мм</t>
  </si>
  <si>
    <t>Тройник Т 110К - 110к - 110К - ПНД</t>
  </si>
  <si>
    <t>22.21.29.700.000.01.0796.000000000236</t>
  </si>
  <si>
    <t>полиэтиленовый, литой, 110*50*110 мм</t>
  </si>
  <si>
    <t>Тройник Т 110К - 110к - 50К - ПНД</t>
  </si>
  <si>
    <t>22.21.29.700.000.01.0796.000000000195</t>
  </si>
  <si>
    <t>полиэтиленовый, редукционный, размер 50*50*50 мм</t>
  </si>
  <si>
    <t xml:space="preserve"> Тройник Т 50К - 50к - 50К - ПНД</t>
  </si>
  <si>
    <t>22.21.29.700.056.00.0796.000000000000</t>
  </si>
  <si>
    <t>Ревизия</t>
  </si>
  <si>
    <t xml:space="preserve"> полипропиленовая, диаметр 100 мм</t>
  </si>
  <si>
    <t>Ревизия Р 110К - ПНД</t>
  </si>
  <si>
    <t>22.21.29.700.056.00.0796.000000000001</t>
  </si>
  <si>
    <t xml:space="preserve"> полипропиленовая, диаметр 50 мм</t>
  </si>
  <si>
    <t>Ревизия Р50К - ПНД</t>
  </si>
  <si>
    <t>22.21.29.700.048.00.0796.000000000001</t>
  </si>
  <si>
    <t>заглушка</t>
  </si>
  <si>
    <t>из поливинилхлорида</t>
  </si>
  <si>
    <t xml:space="preserve"> Заглушка З - 110 - ПНД</t>
  </si>
  <si>
    <t>22.21.29.700.023.00.0796.000000000001</t>
  </si>
  <si>
    <t>Заглушка</t>
  </si>
  <si>
    <t>из поливинилхлорида, диаметр 100 мм</t>
  </si>
  <si>
    <t>Заглушка З - 100 - ПНД</t>
  </si>
  <si>
    <t>22.21.29.700.023.00.0796.000000000000</t>
  </si>
  <si>
    <t>из поливинилхлорида, диаметр 50 мм</t>
  </si>
  <si>
    <t>Заглушка З - 50 - ПНД</t>
  </si>
  <si>
    <t>22.21.29.700.029.01.0796.000000000019</t>
  </si>
  <si>
    <t>Переходник</t>
  </si>
  <si>
    <t>полиэтиленовый, литой, 110*50</t>
  </si>
  <si>
    <t>Патрубок переходной ПП 110к х 50К - ПНД</t>
  </si>
  <si>
    <t>25.99.11.191.000.00.0796.000000000001</t>
  </si>
  <si>
    <t>Мойка</t>
  </si>
  <si>
    <t>стальная, с одной чашей, размер 600 мм*600 мм  , ГОСТ 23695-94 </t>
  </si>
  <si>
    <t xml:space="preserve">Раковина стальная эмалированная в комплекте: пластмассовый выпуск, сифон из пластмассы,  два чугунных кронштейна с шурупом </t>
  </si>
  <si>
    <t>26.30.50.900.011.01.0796.000000000000</t>
  </si>
  <si>
    <t>Шкаф</t>
  </si>
  <si>
    <t>для пожарного крана, специальный</t>
  </si>
  <si>
    <t>Пожарный кран в комплекте: Шкаф металлический навесной 700х890,  Вентиль запорный пожарный из ковкого чугуна Ду 50,  Вентиль запорный пожарный из ковкого чугуна Ду 50, Пожарный рукав льняной диаметром 51 мм L=20 м,Головка соединительная напорная рукавная ГР-50, Головка соединительная напорная рукавная ГМ-50, Ствол пожарный ручной РС-50, Огнетушитель ОП-5</t>
  </si>
  <si>
    <t>26.30.60.000.004.01.0796.000000000000</t>
  </si>
  <si>
    <t>Модуль</t>
  </si>
  <si>
    <t>для адресных пожарных извещателей, 3 канала входной/выходной</t>
  </si>
  <si>
    <t xml:space="preserve">Модули газопорошкового пожаротушения  "BiZone"  </t>
  </si>
  <si>
    <t>24.20.13.900.000.00.0168.000000000010</t>
  </si>
  <si>
    <t>водогазопроводная, сварная, наружный диаметр 60,0 мм, толщина стенки 3,0 мм, легкая, условный проход 50 мм, ГОСТ 3262-75</t>
  </si>
  <si>
    <t>Стальные водогазопроводные оцинкованные Ц-Р-50х3</t>
  </si>
  <si>
    <t>Тонна (метрическая</t>
  </si>
  <si>
    <t>24.20.13.900.000.00.0168.000000000009</t>
  </si>
  <si>
    <t>водогазопроводная, сварная, наружный диаметр 48 мм, толщина стенки 3,0 мм, легкая, условный проход 40 мм, ГОСТ 3262-75</t>
  </si>
  <si>
    <t>Стальные водогазопроводные оцинкованные Ц-Р-40х3</t>
  </si>
  <si>
    <t>24.20.13.900.000.00.0168.000000000008</t>
  </si>
  <si>
    <t>водогазопроводная, сварная, наружный диаметр 42,3 мм, толщина стенки 2,8 мм, легкая, условный проход 32 мм, ГОСТ 3262-75</t>
  </si>
  <si>
    <t>Стальные водогазопроводные оцинкованные Ц-Р-32х2,8</t>
  </si>
  <si>
    <t>24.20.13.900.000.00.0168.000000000012</t>
  </si>
  <si>
    <t>водогазопроводная, сварная, наружный диаметр 88,5 мм, толщина стенки 3,5 мм, легкая, условный проход 80 мм, ГОСТ 3262-75</t>
  </si>
  <si>
    <t>Стальные водогазопроводные оцинкованные Ц-Р-80х3,5</t>
  </si>
  <si>
    <t>22.21.21.530.000.00.0006.000000000243</t>
  </si>
  <si>
    <t>для водоснабжения, полиэтиленовая ПЭ 80, SDR 26, диаметр 50 мм, тощина 2 мм, давление 5 атм, ГОСТ 18599-2001</t>
  </si>
  <si>
    <t>Труба полиэтиленовая с раструбом SDR 26  - 50х3</t>
  </si>
  <si>
    <t>22.21.21.570.000.00.0006.000000000013</t>
  </si>
  <si>
    <t>для водоснабжения, из поливинилхлорида, SDR 26 PN 10(10 Мпа), диаметр 110 мм, толщина 4,2 мм</t>
  </si>
  <si>
    <t>Труба полиэтиленовая с раструбом SDR 26  - 110х4,2</t>
  </si>
  <si>
    <t>22.23.12.900.004.01.0796.000000000004</t>
  </si>
  <si>
    <t>пластмассовый, с косым отводом, условный проход 100 мм, малый ТК100мП, ГОСТ 1811-97</t>
  </si>
  <si>
    <t>Пластмассовый трап с косым отводом ТК100П</t>
  </si>
  <si>
    <t>28.29.22.200.007.00.0839.000000000003</t>
  </si>
  <si>
    <t>Система автоматического пожаротушения</t>
  </si>
  <si>
    <t>тип порошковое</t>
  </si>
  <si>
    <t>Модуль порошкового пожаротушения</t>
  </si>
  <si>
    <t>839</t>
  </si>
  <si>
    <t>28.13.23.900.002.00.0796.000000000000</t>
  </si>
  <si>
    <t>компрессор винтовой</t>
  </si>
  <si>
    <t>винтовой</t>
  </si>
  <si>
    <t>Винтовой компрессор ВК-55М. Ценов. предл. ТОО "Взлет"</t>
  </si>
  <si>
    <t xml:space="preserve"> 30.20.40.300.964.00.0796.000000000001</t>
  </si>
  <si>
    <t xml:space="preserve"> Компрессор</t>
  </si>
  <si>
    <t>поршневой, ГОСТ 10393-2014</t>
  </si>
  <si>
    <t>Поршневой компрессор с компрессорной головкой С416М</t>
  </si>
  <si>
    <t>25.29.12.310.001.00.0796.000000000056</t>
  </si>
  <si>
    <t>Баллон</t>
  </si>
  <si>
    <t>давление 19,6 МПа, объем 40,0 л, диаметр 219 мм, масса 76,5 кг</t>
  </si>
  <si>
    <t xml:space="preserve">Баллон для кислорода </t>
  </si>
  <si>
    <t xml:space="preserve">Баллон для ацетилена </t>
  </si>
  <si>
    <t>Баллон для закиси азота</t>
  </si>
  <si>
    <t>Баллон для оргона</t>
  </si>
  <si>
    <t>Баллон для гелия</t>
  </si>
  <si>
    <t>Баллон для пропана</t>
  </si>
  <si>
    <t>28.21.14.700.023.00.0796.000000000000</t>
  </si>
  <si>
    <t>Рампа газовая</t>
  </si>
  <si>
    <t>для непрерывного снабжения/поддержания заданного давления газа в системе, рабочее давление до 20 МПа, автоматическая</t>
  </si>
  <si>
    <t>Рампа разрядная кислородная 6859000 (РКР-3Ш)</t>
  </si>
  <si>
    <t>Рампа разрядная пропановая РПР-3Ш</t>
  </si>
  <si>
    <t>Рампа разрядная ацетиленовая РАР-3Ш</t>
  </si>
  <si>
    <t>Рампа разрядная азотная РАР-3Ш</t>
  </si>
  <si>
    <t>Рампа разрядная закиси азота РАР-3Ш</t>
  </si>
  <si>
    <t>Рампа разрядная гелия РГР-3Ш</t>
  </si>
  <si>
    <t>28.14.13.730.002.00.0796.000000000481</t>
  </si>
  <si>
    <t>Кран</t>
  </si>
  <si>
    <t>шаровой, стальной, под приварку, давление условное 1,6 Мпа, проход условный 15 мм</t>
  </si>
  <si>
    <t>Кран шаровый цельносварной под приварку КШЦП Ду15, Ру 1,6 Мпа</t>
  </si>
  <si>
    <t>28.14.13.730.002.00.0796.000000000483</t>
  </si>
  <si>
    <t>шаровой, стальной, под приварку, давление условное 1,6 Мпа, проход условный 25 мм</t>
  </si>
  <si>
    <t>Кран шаровый цельносварной под приварку КШЦП Ду25, Ру 1,6 Мпа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</si>
  <si>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</si>
  <si>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</si>
  <si>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</si>
  <si>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для баллона с пропаном БПО-5</t>
  </si>
  <si>
    <t>27.90.32.000.061.01.0796.000000000006</t>
  </si>
  <si>
    <t>кислородный, кислородный, баллонный, пропускная способность 50 м3/ч</t>
  </si>
  <si>
    <t>Редуктор для баллона с кислородом БКО-50</t>
  </si>
  <si>
    <t>27.90.32.000.061.02.0796.000000000000</t>
  </si>
  <si>
    <t>ацетиленовый, ацетиленовый, баллонный, пропускная способность 5 м3/ч, ГОСТ 13861-89</t>
  </si>
  <si>
    <t>Редуктор для баллона с ацетиленом БАО-5</t>
  </si>
  <si>
    <t>27.90.32.000.061.09.0796.000000000000</t>
  </si>
  <si>
    <t>азотный, баллонный, пропускная способность 5 м3/ч</t>
  </si>
  <si>
    <t>Редуктор для баллона с закисью Азота РЗАО-10-1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</si>
  <si>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</si>
  <si>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</si>
  <si>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>Труба полипропиленовая ф 20х3,4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</si>
  <si>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</si>
  <si>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</si>
  <si>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полипропиленовая ф 25х4,2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</si>
  <si>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</si>
  <si>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</si>
  <si>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ф 32х5,4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</si>
  <si>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</si>
  <si>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</si>
  <si>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ф 40х6,7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</si>
  <si>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</si>
  <si>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</si>
  <si>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ф 50х8,4</t>
  </si>
  <si>
    <t>22.21.21.900.003.00.0006.000000000001</t>
  </si>
  <si>
    <t>базальтопластиковая, внутренний диаметр 25 мм, давление 1,0 МПа</t>
  </si>
  <si>
    <t>Труба пластиковая жестка ф 25 мм</t>
  </si>
  <si>
    <t>Радиатор отопления</t>
  </si>
  <si>
    <t>Радиатор алюминиевый ALR-102-500 4 секцции</t>
  </si>
  <si>
    <t>Радиатор алюминиевый ALR-102-500 6 секцции</t>
  </si>
  <si>
    <t>Радиатор алюминиевый ALR-102-500 7 секцции</t>
  </si>
  <si>
    <t>Радиатор алюминиевый ALR-102-500 8 секцции</t>
  </si>
  <si>
    <t>Радиатор алюминиевый ALR-102-500 9 секцции</t>
  </si>
  <si>
    <t>Радиатор алюминиевый ALR-102-500 10 секцции</t>
  </si>
  <si>
    <t>Радиатор алюминиевый ALR-102-500 11 секцции</t>
  </si>
  <si>
    <t>Радиатор алюминиевый ALR-102-500 12 секцции</t>
  </si>
  <si>
    <t>Радиатор алюминиевый ALR-102-500 13 секцции</t>
  </si>
  <si>
    <t>Радиатор алюминиевый ALR-102-500 14 секцции</t>
  </si>
  <si>
    <t>30.30.16.000.003.00.0796.000000000000</t>
  </si>
  <si>
    <t>Клапан воздушный</t>
  </si>
  <si>
    <t>для регулирования расхода воздуха и перекрывания воздуховодов</t>
  </si>
  <si>
    <t xml:space="preserve">Клапан регулирующий для радиаторов </t>
  </si>
  <si>
    <t>28.14.11.390.001.00.0796.000000000003</t>
  </si>
  <si>
    <t>Клапан запорно-регулирующий</t>
  </si>
  <si>
    <t>угловой, сальниковый</t>
  </si>
  <si>
    <t>Запорный угловой радиаторный клапан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</si>
  <si>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</si>
  <si>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</si>
  <si>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</si>
  <si>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"Маевского" Ду15</t>
  </si>
  <si>
    <t>28.14.13.900.011.00.0796.000000000006</t>
  </si>
  <si>
    <t>Клапан балансировочный</t>
  </si>
  <si>
    <t>с предварительной настройкой, со спускным краном, ручной, условный проход 15 мм</t>
  </si>
  <si>
    <t>Клапан балансировочный  (с дренажным краном) ф15</t>
  </si>
  <si>
    <t>28.14.13.900.011.00.0796.000000000008</t>
  </si>
  <si>
    <t>с предварительной настройкой, со спускным краном, ручной, условный проход 25 мм</t>
  </si>
  <si>
    <t>Клапан балансировочный  (с дренажным краном) ф25</t>
  </si>
  <si>
    <t>28.14.13.900.011.00.0796.000000000009</t>
  </si>
  <si>
    <t>с предварительной настройкой, со спускным краном, ручной, условный проход 32 мм</t>
  </si>
  <si>
    <t>Клапан балансировочный  (с дренажным краном) ф32</t>
  </si>
  <si>
    <t>28.14.13.900.011.00.0796.000000000011</t>
  </si>
  <si>
    <t>с предварительной настройкой, со спускным краном, ручной, условный проход 50 мм</t>
  </si>
  <si>
    <t>Клапан балансировочный  (с дренажным краном) ф50</t>
  </si>
  <si>
    <t>28.14.13.730.002.00.0796.000000000119</t>
  </si>
  <si>
    <t>шаровой, стальной, муфтовый, условное давление 16 Мпа, диаметр 15 мм  , ГОСТ 21345-2005</t>
  </si>
  <si>
    <t>Кран шаровый ф 15</t>
  </si>
  <si>
    <t>28.14.13.730.002.00.0796.000000000120</t>
  </si>
  <si>
    <t>шаровой, стальной, муфтовый, условное давление 16 Мпа, диаметр 20 мм, ГОСТ 21345-2005</t>
  </si>
  <si>
    <t>Кран шаровый ф 20</t>
  </si>
  <si>
    <t>28.14.13.730.002.00.0796.000000000121</t>
  </si>
  <si>
    <t>шаровой, стальной, муфтовый, условное давление 16 Мпа, диаметр 25 мм  , ГОСТ 21345-2005</t>
  </si>
  <si>
    <t>Кран шаровый ф 25</t>
  </si>
  <si>
    <t>28.14.13.730.002.00.0796.000000000122</t>
  </si>
  <si>
    <t>шаровой, стальной, муфтовый, условное давление 16 Мпа, диаметр 32 мм, ГОСТ 21345-2005</t>
  </si>
  <si>
    <t>Кран шаровый ф 32</t>
  </si>
  <si>
    <t>28.14.13.730.002.00.0796.000000000123</t>
  </si>
  <si>
    <t>шаровой, стальной, муфтовый, условное давление 16 Мпа, диаметр 40 мм  , ГОСТ 21345-2005</t>
  </si>
  <si>
    <t>Кран шаровый ф 40</t>
  </si>
  <si>
    <t>28.14.13.730.002.00.0796.000000000124</t>
  </si>
  <si>
    <t>шаровой, стальной, муфтовый, условное давление 16 Мпа, диаметр 50 мм, ГОСТ 21345-2005</t>
  </si>
  <si>
    <t>Кран шаровый ф 50</t>
  </si>
  <si>
    <t>28.14.13.730.002.00.0796.000000000125</t>
  </si>
  <si>
    <t>шаровой, стальной, муфтовый, условное давление 16 Мпа, диаметр 65 мм  , ГОСТ 21345-2005</t>
  </si>
  <si>
    <t>Кран шаровый ф 65</t>
  </si>
  <si>
    <t>28.14.13.730.002.00.0796.000000000363</t>
  </si>
  <si>
    <t>шаровой, стальной, муфтовый с редуктором, условное давление 16 Мпа, условный проход 80 мм, ГОСТ 21345-2005</t>
  </si>
  <si>
    <t>Кран шаровый ф 80</t>
  </si>
  <si>
    <t>28.14.13.730.002.00.0796.000000000127</t>
  </si>
  <si>
    <t>шаровой, стальной, муфтовый, условное давление 16 Мпа, диаметр 100 мм, ГОСТ 21345-2005</t>
  </si>
  <si>
    <t>Кран шаровый ф 100</t>
  </si>
  <si>
    <t>26.51.52.700.002.00.0796.000000000357</t>
  </si>
  <si>
    <t>Манометр</t>
  </si>
  <si>
    <t>общетехнический, диаметр корпуса 63 мм, класс точности 1,6, диапазон показаний 0-15000</t>
  </si>
  <si>
    <t>Манометр 0-6 бар Дц=63 мм с запорным краном Ду</t>
  </si>
  <si>
    <t>26.51.51.100.001.00.0796.000000000131</t>
  </si>
  <si>
    <t>Термометр</t>
  </si>
  <si>
    <t>ТН-1, диапазон измерения температуры 0-170 °С</t>
  </si>
  <si>
    <t>Термометр прямой в оправе t=0-160</t>
  </si>
  <si>
    <t>28.14.13.900.000.00.0796.000000000058</t>
  </si>
  <si>
    <t>шаровой, латунный, муфтовый, условное давление 1,6 Мпа, условный диаметр 15 мм</t>
  </si>
  <si>
    <t>Кран шаровый сливной с наружной резьбой ф 15 мм и с насадкой для шланга</t>
  </si>
  <si>
    <t>28.14.11.900.000.00.0796.000000000000</t>
  </si>
  <si>
    <t>Воздухоотводчик</t>
  </si>
  <si>
    <t>поплавковый, автоматический, условный диаметр 15 мм (резьба G ½"), условное давление 1,0 МПа</t>
  </si>
  <si>
    <t>Автоматический воздухоотводчик ф 15</t>
  </si>
  <si>
    <t>28.29.12.900.001.02.0796.000000000009</t>
  </si>
  <si>
    <t>Фильтр</t>
  </si>
  <si>
    <t>сетчатый, чугунный, фланцевый, температура -15°С - +200°С, номинальное давление 16, условный проход 100, СТ РК ГОСТ Р 50553-2010</t>
  </si>
  <si>
    <t xml:space="preserve">Фильтр сетчатый чугунный фланцевый ф 100 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</si>
  <si>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</si>
  <si>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</si>
  <si>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</si>
  <si>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Регулятор OSMU-01-6A</t>
  </si>
  <si>
    <t>28.14.13.350.000.00.0796.000000000080</t>
  </si>
  <si>
    <t>газовый, смесительный муфтовый</t>
  </si>
  <si>
    <t>Смесительный узел SMU-230-12,0-6</t>
  </si>
  <si>
    <t>27.51.26.900.006.00.0796.000000000000</t>
  </si>
  <si>
    <t>Агрегат отопительный</t>
  </si>
  <si>
    <t>воздушный, водяной, тип АО2-4</t>
  </si>
  <si>
    <t>Навесная отопительная установка Q=18,32 квт</t>
  </si>
  <si>
    <t>26.51.51.700.007.00.0796.000000000002</t>
  </si>
  <si>
    <t>Датчик температуры</t>
  </si>
  <si>
    <t>воды</t>
  </si>
  <si>
    <t>Датчик температуры P12L1000</t>
  </si>
  <si>
    <t>водогазопроводная, сварная, наружный диаметр 21,3 мм, толщина стенки 2,8 мм, обыкновенная, условный проход 15 мм, ГОСТ 3262-75</t>
  </si>
  <si>
    <t>Труба стальная водогазопроводная неоцинкованная Ø21х2,8</t>
  </si>
  <si>
    <t>водогазопроводная, сварная, наружный диаметр 26,8 мм, толщина стенки 2,5 мм, легкая, условный проход 20 мм, ГОСТ 3262-75</t>
  </si>
  <si>
    <t>Труба стальная водогазопроводная неоцинкованная Ø26,8х2,5</t>
  </si>
  <si>
    <t>Труба стальная водогазопроводная неоцинкованная Ø33,5х2,5</t>
  </si>
  <si>
    <t>водогазопроводная, сварная, наружный диаметр 42,3 мм, толщина стенки 3,2 мм, обыкновенная, условный проход 32 мм, ГОСТ 3262-75</t>
  </si>
  <si>
    <t>Труба стальная водогазопроводная неоцинкованная Ø42,3х3</t>
  </si>
  <si>
    <t>Труба стальная водогазопроводная неоцинкованная Ø48х3</t>
  </si>
  <si>
    <t>Труба стальная водогазопроводная неоцинкованная Ø57х3,5</t>
  </si>
  <si>
    <t>Труба стальная водогазопроводная неоцинкованная Ø76х4</t>
  </si>
  <si>
    <t>22.19.73.100.000.00.0006.000000000006</t>
  </si>
  <si>
    <t>Трубчатая изоляция</t>
  </si>
  <si>
    <t>гибкая из вспененного каучука, толщина стенки 6 мм, диаметр 20 мм, ГОСТ 16381-77</t>
  </si>
  <si>
    <t>Изоляция трубчатая гибкая для труб K-Flex ST ф 20х2,8</t>
  </si>
  <si>
    <t>22.19.73.100.000.00.0006.000000000008</t>
  </si>
  <si>
    <t>гибкая из вспененного каучука, толщина стенки 6 мм, диаметр 25 мм, ГОСТ 16381-77</t>
  </si>
  <si>
    <t>Изоляция трубчатая гибкая для труб K-Flex ST ф 25х3,2</t>
  </si>
  <si>
    <t>22.19.73.100.000.00.0006.000000000011</t>
  </si>
  <si>
    <t>гибкая из вспененного каучука, толщина стенки 6 мм, диаметр 35 мм, ГОСТ 16381-77</t>
  </si>
  <si>
    <t>Изоляция трубчатая гибкая для труб K-Flex ST ф 32х3,2</t>
  </si>
  <si>
    <t>22.19.73.100.000.00.0006.000000000013</t>
  </si>
  <si>
    <t>гибкая из вспененного каучука, толщина стенки 6 мм, диаметр 42 мм, ГОСТ 16381-77</t>
  </si>
  <si>
    <t>Изоляция трубчатая гибкая для труб K-Flex ST ф 40хэ3,2</t>
  </si>
  <si>
    <t>22.19.73.100.000.00.0006.000000000057</t>
  </si>
  <si>
    <t>гибкая из вспененного каучука, толщина стенки 13 мм, диаметр 54 мм, ГОСТ 16381-77</t>
  </si>
  <si>
    <t>Изоляция трубчатая гибкая для труб K-Flex ST ф 50х4</t>
  </si>
  <si>
    <t>24.20.13.900.000.00.0006.000000000021</t>
  </si>
  <si>
    <t>водогазопроводная, сварная, наружный диаметр 26,8 мм, толщина стенки 2,8 мм, обыкновенная, условный проход 20 мм, ГОСТ 3262-75</t>
  </si>
  <si>
    <t xml:space="preserve">Труба водогазопроводная ф20х2,8 </t>
  </si>
  <si>
    <t>22.19.73.100.000.00.0006.000000000063</t>
  </si>
  <si>
    <t>гибкая из вспененного каучука, толщина стенки 13 мм, диаметр 80 мм, ГОСТ 16381-77</t>
  </si>
  <si>
    <t>Изоляция трубчатая гибкая для труб K-Flex ST ф 80хэ4</t>
  </si>
  <si>
    <t>22.19.73.100.000.00.0006.000000000065</t>
  </si>
  <si>
    <t>гибкая из вспененного каучука, толщина стенки 13 мм, диаметр 102 мм, ГОСТ 16381-77</t>
  </si>
  <si>
    <t>Изоляция трубчатая гибкая для труб K-Flex ST ф 100х4,5</t>
  </si>
  <si>
    <t>22.29.21.900.000.00.0006.000000000000</t>
  </si>
  <si>
    <t>Лента</t>
  </si>
  <si>
    <t>сетчатая (серпянка), самоклеющаяся</t>
  </si>
  <si>
    <t xml:space="preserve">Самоклеющаяся лента K-Flex </t>
  </si>
  <si>
    <t>27.51.26.900.004.00.0796.000000000000</t>
  </si>
  <si>
    <t>Завеса</t>
  </si>
  <si>
    <t>тепловая, для создания воздушного барьера, пластиковый, воздушный, 3000 Вт, 5 м/с</t>
  </si>
  <si>
    <t>Воздушно-тепловая завеса L=1600 м3/ч, Q эл=6 кВт, Nэлдв=0,2 кВт</t>
  </si>
  <si>
    <t>28.25.12.700.003.00.0796.000000000000</t>
  </si>
  <si>
    <t>Установка приточная</t>
  </si>
  <si>
    <t>для вентиляции, напряжение сети 380 Вт, 3 фазы, мощность установки 36 кВт, производительность 3 000 м3/час</t>
  </si>
  <si>
    <t>Камера центральная приточная правого исполнения Lп=1500 м3/час П5К2</t>
  </si>
  <si>
    <t>Камера центральная приточная правого исполнения Lп=2410 м3/час П4К2</t>
  </si>
  <si>
    <t>Камера центральная приточная правого исполнения Lп=3993 м3/час П3К2</t>
  </si>
  <si>
    <t>Камера центральная приточная правого исполнения Lп=1800 м3/час П2К2</t>
  </si>
  <si>
    <t>Камера центральная приточная правого исполнения Lп=3000 м3/час П1К2</t>
  </si>
  <si>
    <t>Камера центральная приточная правого исполнения Lп=1750м3/час П3 пер</t>
  </si>
  <si>
    <t>Камера центральная приточная правого исполнения Lп=2000м3/час П2</t>
  </si>
  <si>
    <t>Камера центральная приточная правого исполнения Lп=16338м3/часП1пер</t>
  </si>
  <si>
    <t>Камера центральная приточная правого исполнения Lп=1650м3/час П2К2</t>
  </si>
  <si>
    <t>28.25.20.900.000.00.0796.000000000002</t>
  </si>
  <si>
    <t>Вентилятор</t>
  </si>
  <si>
    <t>канальный</t>
  </si>
  <si>
    <t>Вентилятор канальный  В-1</t>
  </si>
  <si>
    <t>Вентилятор канальный В-2</t>
  </si>
  <si>
    <t>Вентилятор канальный  ВЗ-2-ВЗ-6</t>
  </si>
  <si>
    <t>Вентилятор канальный В4</t>
  </si>
  <si>
    <t>Вентилятор канальный В1</t>
  </si>
  <si>
    <t>Вентилятор канальный В2</t>
  </si>
  <si>
    <t>Вентилятор канальный  ВЗ-1, ВЗ-2</t>
  </si>
  <si>
    <t>Вентилятор канальный  В2</t>
  </si>
  <si>
    <t>Вентилятор канальный   ВЗ-1, ВЗ-2, ВЗ-6, ВЗ-7, ВЗ-8, ВЗ-10</t>
  </si>
  <si>
    <t>Вентилятор канальный  ВЗ-3, ВЗ-4</t>
  </si>
  <si>
    <t>Вентилятор канальный  ВЗ-5, ВЗ-9</t>
  </si>
  <si>
    <t>Вентилятор канальный  В4</t>
  </si>
  <si>
    <t>Вентилятор канальный  В5 - В8</t>
  </si>
  <si>
    <t>Воздуховод</t>
  </si>
  <si>
    <t>Вентилятор канальный ВЗ-1</t>
  </si>
  <si>
    <t>23.14.12.900.014.00.0778.000000000000</t>
  </si>
  <si>
    <t>изолированный</t>
  </si>
  <si>
    <t xml:space="preserve">Воздуховоды гибкие теплоизолированные ф 125 </t>
  </si>
  <si>
    <t>Упаковка</t>
  </si>
  <si>
    <t>Воздуховоды гибкие теплоизолированные ф 160</t>
  </si>
  <si>
    <t>Воздуховоды гибкие теплоизолированные ф 200</t>
  </si>
  <si>
    <t>Воздуховоды гибкие теплоизолированные ф 250</t>
  </si>
  <si>
    <t>Воздуховоды гибкие теплоизолированные ф 315</t>
  </si>
  <si>
    <t>22.29.29.900.116.00.0796.000000000003</t>
  </si>
  <si>
    <t>Решетка вентиляционная</t>
  </si>
  <si>
    <t>пластиковая, щелевая, тип РПВ2, ГОСТ 13448-82</t>
  </si>
  <si>
    <t>Решетка воздухозаборная жалюзийная 600х300</t>
  </si>
  <si>
    <t>Решетка воздухозаборная жалюзийная 1200х950</t>
  </si>
  <si>
    <t>28.13.32.000.101.00.0796.000000000000</t>
  </si>
  <si>
    <t>Шумоглушитель</t>
  </si>
  <si>
    <t>для систем вентиляции</t>
  </si>
  <si>
    <t>Глушитель прямоугольный пластинчатый 600х300- L1000</t>
  </si>
  <si>
    <t>Глушитель прямоугольный пластинчатый 300х200- L1000</t>
  </si>
  <si>
    <t>Глушитель прямоугольный пластинчатый 400х300- L1000</t>
  </si>
  <si>
    <t>Глушитель прямоугольный пластинчатый 800х600- L1000</t>
  </si>
  <si>
    <t>Глушитель прямоугольный пластинчатый 900х800- L1000</t>
  </si>
  <si>
    <t>26.30.60.000.007.00.0796.000000000000</t>
  </si>
  <si>
    <t>Клапан огнезадерживающий</t>
  </si>
  <si>
    <t>для предотвращения распространения огня через воздуховоды</t>
  </si>
  <si>
    <t>Огнезадерживающий клапан с электромеханическим приводом типа BF  с рапложением внутри клапана</t>
  </si>
  <si>
    <t>Огнезадерживающий клапан с электромеханическим приводов типа BF  с рапложением внутри клапана</t>
  </si>
  <si>
    <t>28.14.11.390.000.00.0796.000000000091</t>
  </si>
  <si>
    <t>Клапан регулирующий</t>
  </si>
  <si>
    <t>дроссельный, проходной</t>
  </si>
  <si>
    <t>200х100</t>
  </si>
  <si>
    <t>200х150</t>
  </si>
  <si>
    <t>200х200</t>
  </si>
  <si>
    <t>300х200</t>
  </si>
  <si>
    <t>клапан регулирующий 400х200</t>
  </si>
  <si>
    <t>клапан регулирующий 500х400</t>
  </si>
  <si>
    <t>клапан регулирующий 400х250</t>
  </si>
  <si>
    <t>клапан регулирующий 400х300</t>
  </si>
  <si>
    <t>клапан регулирующий 600х250</t>
  </si>
  <si>
    <t>клапан регулирующий 600х500</t>
  </si>
  <si>
    <t>клапан регулирующий ф160</t>
  </si>
  <si>
    <t>решетка вентиляционная АМР-150х150</t>
  </si>
  <si>
    <t>решетка вентиляционная АМР-200х100</t>
  </si>
  <si>
    <t>решетка вентиляционная АМР-200х200</t>
  </si>
  <si>
    <t>решетка вентиляционная АМР-300х100</t>
  </si>
  <si>
    <t>решетка вентиляционная АМР-300х150</t>
  </si>
  <si>
    <t>решетка вентиляционная АМР-300х200</t>
  </si>
  <si>
    <t>решетка вентиляционная АМР-300х300</t>
  </si>
  <si>
    <t>решетка вентиляционная АМР-400х150</t>
  </si>
  <si>
    <t>решетка вентиляционная 250х200</t>
  </si>
  <si>
    <t>решетка вентиляционная АМР-400х300</t>
  </si>
  <si>
    <t>ASL-AG/225Х125</t>
  </si>
  <si>
    <t>ASL-AG/325Х125</t>
  </si>
  <si>
    <t>ASL-AG/325Х225</t>
  </si>
  <si>
    <t>ASL-AG/425Х125</t>
  </si>
  <si>
    <t>ASL-AG/425Х225</t>
  </si>
  <si>
    <t>27.11.61.000.067.00.0796.000000000000</t>
  </si>
  <si>
    <t>Диффузор</t>
  </si>
  <si>
    <t>для турбогенератора, для эжектора</t>
  </si>
  <si>
    <t>DLQ-AK-M-L/250</t>
  </si>
  <si>
    <t>DLQ-AK-M-L/300</t>
  </si>
  <si>
    <t>DLQ-AK-M-L/400</t>
  </si>
  <si>
    <t>DLQ-AK-M-L/500</t>
  </si>
  <si>
    <t>DLQ-AK-M-L/600</t>
  </si>
  <si>
    <t>Решетка воздухозаборная жалюзийная  600х800</t>
  </si>
  <si>
    <t>23.61.20.900.028.00.0796.000000000010</t>
  </si>
  <si>
    <t>Элемент</t>
  </si>
  <si>
    <t>плоский, для внутренних стен с вентиляционными дымовыми и дымовентиляционными каналами и перегородки</t>
  </si>
  <si>
    <t>Анемостат EV-100</t>
  </si>
  <si>
    <t>Анемостат EV-125</t>
  </si>
  <si>
    <t>АМР-400х200</t>
  </si>
  <si>
    <t>22.29.29.900.116.00.0796.000000000004</t>
  </si>
  <si>
    <t>пластиковая, накладная, тип РПВ2, ГОСТ 13448-82</t>
  </si>
  <si>
    <t>VAT-A/325х225</t>
  </si>
  <si>
    <t>VAT-A/225х125</t>
  </si>
  <si>
    <t>VAT-A/325х125</t>
  </si>
  <si>
    <t>28.13.32.000.148.00.0796.000000000003</t>
  </si>
  <si>
    <t>Блок кондиционирования воздуха</t>
  </si>
  <si>
    <t>условный диаметр 16 мм, номинальное давление 0,1-1 Мпа, ГОСТ 17433-80</t>
  </si>
  <si>
    <t>27.90.52.300.001.00.0796.000000000000</t>
  </si>
  <si>
    <t>Конденсатор</t>
  </si>
  <si>
    <t>общего назначения, не электролитический</t>
  </si>
  <si>
    <t xml:space="preserve">Выносной конденсатор </t>
  </si>
  <si>
    <t>Прецизхионный шкафной кондиционер с отдельным конденсаторным блоком (хладагент R410A)</t>
  </si>
  <si>
    <t>Выносной конденсатор</t>
  </si>
  <si>
    <t>27.40.25.300.001.01.0796.000000000002</t>
  </si>
  <si>
    <t>Светильник</t>
  </si>
  <si>
    <t>общего освещения, люминесцентный, встраиваемый, ГОСТ IEC 60598-2-2-2012</t>
  </si>
  <si>
    <t>Указатель</t>
  </si>
  <si>
    <t>для обозначения мест эвакуации, световой</t>
  </si>
  <si>
    <t>27.40.15.990.001.00.0796.000000000142</t>
  </si>
  <si>
    <t>Лампа люминесцентная</t>
  </si>
  <si>
    <t>тип цоколя G13, мощность 18 Вт</t>
  </si>
  <si>
    <t>27.40.15.990.001.00.0796.000000000153</t>
  </si>
  <si>
    <t>тип цоколя G13, мощность 36 Вт</t>
  </si>
  <si>
    <t>27.40.15.990.001.00.0796.000000000076</t>
  </si>
  <si>
    <t>тип цоколя 2G10, мощность 18 Вт</t>
  </si>
  <si>
    <t>27.33.13.900.004.00.0796.000000000000</t>
  </si>
  <si>
    <t>Короб</t>
  </si>
  <si>
    <t>для прокладки кабельно-проводниковой продукции, перфорированный</t>
  </si>
  <si>
    <t>25.11.23.622.000.00.0796.000000000000</t>
  </si>
  <si>
    <t>Крышка лотка</t>
  </si>
  <si>
    <t>для кабельной эстакады</t>
  </si>
  <si>
    <t>22.23.14.500.003.00.0839.000000000000</t>
  </si>
  <si>
    <t>Комплект для прокладки кабеля (кабельный канал, крепежные материалы)</t>
  </si>
  <si>
    <t>Кабель</t>
  </si>
  <si>
    <t>марка ВВГнг, 3*2,5 мм2</t>
  </si>
  <si>
    <t>Кабель силовой с медными жилами и ПВХ изоляцией, номинальное напряжение 1000В, ВВГнг-1 сеч 4х2,5 мм2</t>
  </si>
  <si>
    <t>27.32.13.700.000.00.0006.000000001096</t>
  </si>
  <si>
    <t>марка ВВГнг, 5*25 мм2</t>
  </si>
  <si>
    <t xml:space="preserve">Кабель с медной жилой сеч 1х10 мм2 с ПВХ изоляцией зеленожелтого цвета ВВГ-1х10 </t>
  </si>
  <si>
    <t>27.32.13.700.000.00.0006.000000001097</t>
  </si>
  <si>
    <t>марка ВВГнг, 5*35 мм2</t>
  </si>
  <si>
    <t>Кабель силовой с медными жилами и ПВХ изоляцией, номинальное напряжение 1000В, ВВГнг-1 сеч 5х35 мм2</t>
  </si>
  <si>
    <t>08.11.12.941.000.00.0113.000000000000</t>
  </si>
  <si>
    <t>Ракушечник</t>
  </si>
  <si>
    <t>марка М-35, ГОСТ 4001-2013</t>
  </si>
  <si>
    <t>Камень-ракушечник</t>
  </si>
  <si>
    <t>23.62.10.500.000.00.0055.000000000002</t>
  </si>
  <si>
    <t>облицовочная, гипсовая, декоративная, размер 20*20 см</t>
  </si>
  <si>
    <t>Декаративная плитка "Рваный камень"</t>
  </si>
  <si>
    <t>26.30.60.000.009.00.0839.000000000000</t>
  </si>
  <si>
    <t>Ороситель</t>
  </si>
  <si>
    <t>пожарный, спринклерный</t>
  </si>
  <si>
    <t>Ороситель спринклерный СВН-12</t>
  </si>
  <si>
    <t>100 Т П</t>
  </si>
  <si>
    <t>101 Т П</t>
  </si>
  <si>
    <t>102 Т П</t>
  </si>
  <si>
    <t>103 Т П</t>
  </si>
  <si>
    <t>104 Т П</t>
  </si>
  <si>
    <t>105 Т П</t>
  </si>
  <si>
    <t>106 Т П</t>
  </si>
  <si>
    <t>107 Т П</t>
  </si>
  <si>
    <t>113 Т П</t>
  </si>
  <si>
    <t>114 Т П</t>
  </si>
  <si>
    <t>115 Т П</t>
  </si>
  <si>
    <t>116 Т П</t>
  </si>
  <si>
    <t>117 Т П</t>
  </si>
  <si>
    <t>118 Т П</t>
  </si>
  <si>
    <t>119 Т П</t>
  </si>
  <si>
    <t>120 Т П</t>
  </si>
  <si>
    <t>121 Т П</t>
  </si>
  <si>
    <t>122 Т П</t>
  </si>
  <si>
    <t>124 Т П</t>
  </si>
  <si>
    <t>125 Т П</t>
  </si>
  <si>
    <t>126 Т П</t>
  </si>
  <si>
    <t>127 Т П</t>
  </si>
  <si>
    <t>128 Т П</t>
  </si>
  <si>
    <t>131 Т П</t>
  </si>
  <si>
    <t>132 Т П</t>
  </si>
  <si>
    <t>133 Т П</t>
  </si>
  <si>
    <t>134 Т П</t>
  </si>
  <si>
    <t>135 Т П</t>
  </si>
  <si>
    <t>136 Т П</t>
  </si>
  <si>
    <t>137 Т П</t>
  </si>
  <si>
    <t>138 Т П</t>
  </si>
  <si>
    <t>139 Т П</t>
  </si>
  <si>
    <t>140 Т П</t>
  </si>
  <si>
    <t>142 Т П</t>
  </si>
  <si>
    <t>143 Т П</t>
  </si>
  <si>
    <t>145 Т П</t>
  </si>
  <si>
    <t>146 Т П</t>
  </si>
  <si>
    <t>147 Т П</t>
  </si>
  <si>
    <t>148 Т П</t>
  </si>
  <si>
    <t>149 Т П</t>
  </si>
  <si>
    <t>150 Т П</t>
  </si>
  <si>
    <t>151 Т П</t>
  </si>
  <si>
    <t>152 Т П</t>
  </si>
  <si>
    <t>153 Т П</t>
  </si>
  <si>
    <t>154 Т П</t>
  </si>
  <si>
    <t>155 Т П</t>
  </si>
  <si>
    <t>156 Т П</t>
  </si>
  <si>
    <t>157 Т П</t>
  </si>
  <si>
    <t>160 Т П</t>
  </si>
  <si>
    <t>161 Т П</t>
  </si>
  <si>
    <t>162 Т П</t>
  </si>
  <si>
    <t>163 Т П</t>
  </si>
  <si>
    <t>164 Т П</t>
  </si>
  <si>
    <t>165 Т П</t>
  </si>
  <si>
    <t>166 Т П</t>
  </si>
  <si>
    <t>167 Т П</t>
  </si>
  <si>
    <t>168 Т П</t>
  </si>
  <si>
    <t>169 Т П</t>
  </si>
  <si>
    <t>170 Т П</t>
  </si>
  <si>
    <t>171 Т П</t>
  </si>
  <si>
    <t>172 Т П</t>
  </si>
  <si>
    <t>173 Т П</t>
  </si>
  <si>
    <t>174 Т П</t>
  </si>
  <si>
    <t>175 Т П</t>
  </si>
  <si>
    <t>176 Т П</t>
  </si>
  <si>
    <t>177 Т П</t>
  </si>
  <si>
    <t>178 Т П</t>
  </si>
  <si>
    <t>180 Т П</t>
  </si>
  <si>
    <t>181 Т П</t>
  </si>
  <si>
    <t>182 Т П</t>
  </si>
  <si>
    <t>183 Т П</t>
  </si>
  <si>
    <t>184 Т П</t>
  </si>
  <si>
    <t>185 Т П</t>
  </si>
  <si>
    <t>186 Т П</t>
  </si>
  <si>
    <t>187 Т П</t>
  </si>
  <si>
    <t>188 Т П</t>
  </si>
  <si>
    <t>189 Т П</t>
  </si>
  <si>
    <t>190 Т П</t>
  </si>
  <si>
    <t>191 Т П</t>
  </si>
  <si>
    <t>192 Т П</t>
  </si>
  <si>
    <t>193 Т П</t>
  </si>
  <si>
    <t>194 Т П</t>
  </si>
  <si>
    <t>195 Т П</t>
  </si>
  <si>
    <t>196 Т П</t>
  </si>
  <si>
    <t>197 Т П</t>
  </si>
  <si>
    <t>198 Т П</t>
  </si>
  <si>
    <t>199 Т П</t>
  </si>
  <si>
    <t>200 Т П</t>
  </si>
  <si>
    <t>201 Т П</t>
  </si>
  <si>
    <t>202 Т П</t>
  </si>
  <si>
    <t>203 Т П</t>
  </si>
  <si>
    <t>204 Т П</t>
  </si>
  <si>
    <t>211 Т П</t>
  </si>
  <si>
    <t>212 Т П</t>
  </si>
  <si>
    <t>213 Т П</t>
  </si>
  <si>
    <t>214 Т П</t>
  </si>
  <si>
    <t>215 Т П</t>
  </si>
  <si>
    <t>216 Т П</t>
  </si>
  <si>
    <t>217 Т П</t>
  </si>
  <si>
    <t>218 Т П</t>
  </si>
  <si>
    <t>219 Т П</t>
  </si>
  <si>
    <t>220 Т П</t>
  </si>
  <si>
    <t>221 Т П</t>
  </si>
  <si>
    <t>222 Т П</t>
  </si>
  <si>
    <t>223 Т П</t>
  </si>
  <si>
    <t>224 Т П</t>
  </si>
  <si>
    <t>225 Т П</t>
  </si>
  <si>
    <t>226 Т П</t>
  </si>
  <si>
    <t>227 Т П</t>
  </si>
  <si>
    <t>228 Т П</t>
  </si>
  <si>
    <t>229 Т П</t>
  </si>
  <si>
    <t>230 Т П</t>
  </si>
  <si>
    <t>241 Т П</t>
  </si>
  <si>
    <t>242 Т П</t>
  </si>
  <si>
    <t>243 Т П</t>
  </si>
  <si>
    <t>244 Т П</t>
  </si>
  <si>
    <t>245 Т П</t>
  </si>
  <si>
    <t>246 Т П</t>
  </si>
  <si>
    <t>247 Т П</t>
  </si>
  <si>
    <t>248 Т П</t>
  </si>
  <si>
    <t>249 Т П</t>
  </si>
  <si>
    <t>250 Т П</t>
  </si>
  <si>
    <t>251 Т П</t>
  </si>
  <si>
    <t>252 Т П</t>
  </si>
  <si>
    <t>253 Т П</t>
  </si>
  <si>
    <t>254 Т П</t>
  </si>
  <si>
    <t>255 Т П</t>
  </si>
  <si>
    <t>256 Т П</t>
  </si>
  <si>
    <t>257 Т П</t>
  </si>
  <si>
    <t>258 Т П</t>
  </si>
  <si>
    <t>259 Т П</t>
  </si>
  <si>
    <t>260 Т П</t>
  </si>
  <si>
    <t>261 Т П</t>
  </si>
  <si>
    <t>262 Т П</t>
  </si>
  <si>
    <t>263 Т П</t>
  </si>
  <si>
    <t>264 Т П</t>
  </si>
  <si>
    <t>265 Т П</t>
  </si>
  <si>
    <t>266 Т П</t>
  </si>
  <si>
    <t>267 Т П</t>
  </si>
  <si>
    <t>268 Т П</t>
  </si>
  <si>
    <t>269 Т П</t>
  </si>
  <si>
    <t>270 Т П</t>
  </si>
  <si>
    <t>271 Т П</t>
  </si>
  <si>
    <t>272 Т П</t>
  </si>
  <si>
    <t>273 Т П</t>
  </si>
  <si>
    <t>274 Т П</t>
  </si>
  <si>
    <t>275 Т П</t>
  </si>
  <si>
    <t>276 Т П</t>
  </si>
  <si>
    <t>277 Т П</t>
  </si>
  <si>
    <t>278 Т П</t>
  </si>
  <si>
    <t>279 Т П</t>
  </si>
  <si>
    <t>280 Т П</t>
  </si>
  <si>
    <t>281 Т П</t>
  </si>
  <si>
    <t>282 Т П</t>
  </si>
  <si>
    <t>283 Т П</t>
  </si>
  <si>
    <t>284 Т П</t>
  </si>
  <si>
    <t>285 Т П</t>
  </si>
  <si>
    <t>286 Т П</t>
  </si>
  <si>
    <t>287 Т П</t>
  </si>
  <si>
    <t>288 Т П</t>
  </si>
  <si>
    <t>289 Т П</t>
  </si>
  <si>
    <t>290 Т П</t>
  </si>
  <si>
    <t>291 Т П</t>
  </si>
  <si>
    <t>292 Т П</t>
  </si>
  <si>
    <t>293 Т П</t>
  </si>
  <si>
    <t>294 Т П</t>
  </si>
  <si>
    <t>295 Т П</t>
  </si>
  <si>
    <t>296 Т П</t>
  </si>
  <si>
    <t>297 Т П</t>
  </si>
  <si>
    <t>298 Т П</t>
  </si>
  <si>
    <t>299 Т П</t>
  </si>
  <si>
    <t>300 Т П</t>
  </si>
  <si>
    <t>301 Т П</t>
  </si>
  <si>
    <t>302 Т П</t>
  </si>
  <si>
    <t>303 Т П</t>
  </si>
  <si>
    <t>304 Т П</t>
  </si>
  <si>
    <t>305 Т П</t>
  </si>
  <si>
    <t>306 Т П</t>
  </si>
  <si>
    <t>307 Т П</t>
  </si>
  <si>
    <t>308 Т П</t>
  </si>
  <si>
    <t>309 Т П</t>
  </si>
  <si>
    <t>311 Т П</t>
  </si>
  <si>
    <t>312 Т П</t>
  </si>
  <si>
    <t>313 Т П</t>
  </si>
  <si>
    <t>314 Т П</t>
  </si>
  <si>
    <t>315 Т П</t>
  </si>
  <si>
    <t>316 Т П</t>
  </si>
  <si>
    <t>317 Т П</t>
  </si>
  <si>
    <t>318 Т П</t>
  </si>
  <si>
    <t>319 Т П</t>
  </si>
  <si>
    <t>320 Т П</t>
  </si>
  <si>
    <t>321 Т П</t>
  </si>
  <si>
    <t>322 Т П</t>
  </si>
  <si>
    <t>323 Т П</t>
  </si>
  <si>
    <t>326 Т П</t>
  </si>
  <si>
    <t>327 Т П</t>
  </si>
  <si>
    <t>328 Т П</t>
  </si>
  <si>
    <t>329 Т П</t>
  </si>
  <si>
    <t>330 Т П</t>
  </si>
  <si>
    <t>331 Т П</t>
  </si>
  <si>
    <t>332 Т П</t>
  </si>
  <si>
    <t>333 Т П</t>
  </si>
  <si>
    <t>334 Т П</t>
  </si>
  <si>
    <t>335 Т П</t>
  </si>
  <si>
    <t>336 Т П</t>
  </si>
  <si>
    <t>337 Т П</t>
  </si>
  <si>
    <t>338 Т П</t>
  </si>
  <si>
    <t>340 Т П</t>
  </si>
  <si>
    <t>341 Т П</t>
  </si>
  <si>
    <t>342 Т П</t>
  </si>
  <si>
    <t>343 Т П</t>
  </si>
  <si>
    <t>344 Т П</t>
  </si>
  <si>
    <t>345 Т П</t>
  </si>
  <si>
    <t>346 Т П</t>
  </si>
  <si>
    <t>347 Т П</t>
  </si>
  <si>
    <t>348 Т П</t>
  </si>
  <si>
    <t>349 Т П</t>
  </si>
  <si>
    <t>350 Т П</t>
  </si>
  <si>
    <t>351 Т П</t>
  </si>
  <si>
    <t>352 Т П</t>
  </si>
  <si>
    <t>353 Т П</t>
  </si>
  <si>
    <t>354 Т П</t>
  </si>
  <si>
    <t>355 Т П</t>
  </si>
  <si>
    <t>356 Т П</t>
  </si>
  <si>
    <t>357 Т П</t>
  </si>
  <si>
    <t>358 Т П</t>
  </si>
  <si>
    <t>359 Т П</t>
  </si>
  <si>
    <t>360 Т П</t>
  </si>
  <si>
    <t>361 Т П</t>
  </si>
  <si>
    <t>362 Т П</t>
  </si>
  <si>
    <t>363 Т П</t>
  </si>
  <si>
    <t>364 Т П</t>
  </si>
  <si>
    <t>365 Т П</t>
  </si>
  <si>
    <t>366 Т П</t>
  </si>
  <si>
    <t>367 Т П</t>
  </si>
  <si>
    <t>368 Т П</t>
  </si>
  <si>
    <t>369 Т П</t>
  </si>
  <si>
    <t>370 Т П</t>
  </si>
  <si>
    <t>371 Т П</t>
  </si>
  <si>
    <t>22.21.29.700.002.00.0796.000000000218</t>
  </si>
  <si>
    <t>полиэтиленовый, угол поворота 90 градусов, диаметр 63 мм</t>
  </si>
  <si>
    <t>Провод</t>
  </si>
  <si>
    <t>с даты подписания договора по заявкам, до 31.03.2017г.</t>
  </si>
  <si>
    <t>83 У П</t>
  </si>
  <si>
    <t>84 У П</t>
  </si>
  <si>
    <t>85 У П</t>
  </si>
  <si>
    <t>86 У П</t>
  </si>
  <si>
    <t>87 У П</t>
  </si>
  <si>
    <t>88 У П</t>
  </si>
  <si>
    <t>89 У П</t>
  </si>
  <si>
    <t>90 У П</t>
  </si>
  <si>
    <t>91 У П</t>
  </si>
  <si>
    <t>92 У П</t>
  </si>
  <si>
    <t>93 У П</t>
  </si>
  <si>
    <t>94 У П</t>
  </si>
  <si>
    <t>95 У П</t>
  </si>
  <si>
    <t>96 У П</t>
  </si>
  <si>
    <t>97 У П</t>
  </si>
  <si>
    <t>98 У П</t>
  </si>
  <si>
    <t>99 У П</t>
  </si>
  <si>
    <t>100 У П</t>
  </si>
  <si>
    <t>101 У П</t>
  </si>
  <si>
    <t>РК, Мангистауская область,  п. Жетыбай</t>
  </si>
  <si>
    <t>пропан-бутан автомобильный, массовая доля сероводорода и меркаптановой серы не более 0,01%, интенсивность запаха не менее 3 баллов, ГОСТ 27578-87 п.Жетыбай</t>
  </si>
  <si>
    <t>18 календарных дней с даты подписания договора, по заявкам</t>
  </si>
  <si>
    <t>70 календарных дней с даты подписания договора, по заявкам</t>
  </si>
  <si>
    <t>РК, Мангистауская обл., м/р  Жетыбай</t>
  </si>
  <si>
    <t xml:space="preserve">Прецизионный шкафной кондиционер с отдельным конденсаторным блоком (хладагент R410A) </t>
  </si>
  <si>
    <t>27.51.26.900.001.00.0796.000000000009</t>
  </si>
  <si>
    <t>Обогреватель</t>
  </si>
  <si>
    <t>электрический, мощность 220 Вт</t>
  </si>
  <si>
    <t>Обогреватель электрический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</si>
  <si>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</si>
  <si>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</si>
  <si>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</si>
  <si>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</t>
  </si>
  <si>
    <t>Одна пачка</t>
  </si>
  <si>
    <t>13.92.29.990.000.01.0006.000000000001</t>
  </si>
  <si>
    <t>Салфетка</t>
  </si>
  <si>
    <t>техническая, хлопковая, безворсовая</t>
  </si>
  <si>
    <t>Ветошь предназначен для очистки загрязнений, как влага,пыль,стружка,масло,смазка и др. Состоит из 100% хлопка. ГОСТ4346-75. Ширина 1,5 м.</t>
  </si>
  <si>
    <t>20.41.41.000.000.00.0796.000000000002</t>
  </si>
  <si>
    <t>Средство для дезинфекции дезодорации и санации</t>
  </si>
  <si>
    <t>для сантехники, порошок</t>
  </si>
  <si>
    <t>порошкообразное средство для чистки и дезинфекции ванн и раковин</t>
  </si>
  <si>
    <t>20.41.32.770.000.01.0796.000000000000</t>
  </si>
  <si>
    <t>Средство моющее</t>
  </si>
  <si>
    <t>для туалетов, гель, СТ РК ГОСТ Р 51696-2003</t>
  </si>
  <si>
    <t>гелеобразное  средство для чистки и дезинфекции унитаза</t>
  </si>
  <si>
    <t>22.19.60.500.000.00.0715.000000000004</t>
  </si>
  <si>
    <t>Перчатки</t>
  </si>
  <si>
    <t>для защиты рук технические, резиновые</t>
  </si>
  <si>
    <t>Перчатки резиновые</t>
  </si>
  <si>
    <t>РК, г.Актау</t>
  </si>
  <si>
    <t>РК, Мангистауская обл., г. Актау</t>
  </si>
  <si>
    <t>60</t>
  </si>
  <si>
    <t>с даты подписания договора до 31 декабря</t>
  </si>
  <si>
    <t>ГГГ</t>
  </si>
  <si>
    <t>с даты подписания договора по 31.12.2017г., ежемесячно</t>
  </si>
  <si>
    <t>РК, Мангистауская область         с.  Бейнеу</t>
  </si>
  <si>
    <t>Испытание образцов бетона, цемента, асфальтобетона, раствора , битума  и т.д.</t>
  </si>
  <si>
    <t>РК, Мангистауская область, объекты ТОО "ОСС"</t>
  </si>
  <si>
    <t>Аренда легковых автомобилей с предоставлением услуг водителя (внедорожник -1 ед.)</t>
  </si>
  <si>
    <t xml:space="preserve">авансовый платеж- 0%, оплата в течение 15 рабочих дней после подписания акта выполненных услуг </t>
  </si>
  <si>
    <t>авансовый платеж- 0%, в течение 30 календарных  дней с даты  подписания акта выполненных услуг, ежемесячно</t>
  </si>
  <si>
    <t xml:space="preserve">Проведение дезинфекционных, дезинсекционных и дератизационных работ в целях защиты от вредоносных насекомых на месторождении Каламкас объект КСМС,  </t>
  </si>
  <si>
    <t>РК, Мангистауская область    м/р Каламкас</t>
  </si>
  <si>
    <t>Проведение дезинфекционных, дезинсекционных и дератизационных работ в целях защиты от вредоносных насекомых в г.Актау (центр.офис)</t>
  </si>
  <si>
    <t>РК, Мангистауская область, г.Актау офис ТОО "ОСС"</t>
  </si>
  <si>
    <t>Проведение дезинфекционных, дезинсекционных и дератизационных работ в целях защиты от вредоносных насекомых на месторождении Жетыбай объект ЖСМС</t>
  </si>
  <si>
    <t xml:space="preserve">Проведение дезинфекционных, дезинсекционных и дератизационных работ в целях защиты от вредоносных насекомых на месторождении п.Ынтымак, п.Даулет (объект УТиСТ), карьеры Таучик, Куйрык (объект БПО), база АСМУ) </t>
  </si>
  <si>
    <t>РК, Мангистауская область, п.Ынтымак, п.Даулет</t>
  </si>
  <si>
    <t>14 Р П</t>
  </si>
  <si>
    <t>25.11.99.000.001.00.0999.000000000000</t>
  </si>
  <si>
    <t>Работы по изготовлению металлических конструкций по техническим условиям заказчика</t>
  </si>
  <si>
    <t>Стенка резервуара V-5000 м3 с покраской и шеф-монтажными работами</t>
  </si>
  <si>
    <t>авансовый платеж - 0%, оплата по факту, в течение 30 календарных дней с даты подписания  Акта выполненных работ</t>
  </si>
  <si>
    <t>30 календарных дней с  даты подписания договора</t>
  </si>
  <si>
    <t>23.14.12.100.000.00.0113.000000000105</t>
  </si>
  <si>
    <t>Мат</t>
  </si>
  <si>
    <t>теплоизоляционный, марка М 25-50</t>
  </si>
  <si>
    <t>РК, Мангистауская область, г.Актау, 35 мкр.</t>
  </si>
  <si>
    <t>Теплоизоляционные маты URSA Geo Фасад толщиной 50 мм</t>
  </si>
  <si>
    <t>55.10.10.335.000.00.0777.000000000000</t>
  </si>
  <si>
    <t>Услуги гостиниц и аналогичных мест для временного проживания</t>
  </si>
  <si>
    <t>Услуги гостиницы и аналогичных мест для временного проживания с организацией 3-х разового питания, вода бутилированная,молоко в с.Бейнеу</t>
  </si>
  <si>
    <t>Аренда абонентного   ящика для обеспечения   сохранности поступившей корреспонденций в абонементном ящике до момента выемки представителей ТОО</t>
  </si>
  <si>
    <t>74.10.19.000.001.00.0777.000000000000</t>
  </si>
  <si>
    <t>Услуги по разработке дизайна (кроме разработки в области информационных технологий)</t>
  </si>
  <si>
    <t>Услуги по разработке дизайна здания</t>
  </si>
  <si>
    <t>авансовый платеж - 0%, оставшаяся часть в течение 30 календарных дней с момента подписания Акта приема-передачи поставленных товаров</t>
  </si>
  <si>
    <t>ОИН</t>
  </si>
  <si>
    <t>Организация одноразового горячего питания. г.Актау</t>
  </si>
  <si>
    <t>РК, Мангистауская область         г.Актау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</si>
  <si>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</si>
  <si>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</si>
  <si>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</si>
  <si>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 xml:space="preserve">РК, Мангистауская обл, г: Актау  </t>
  </si>
  <si>
    <t>авансовый платеж- 0%, оплата по факту в течение 10 календарных  дней с даты  подписания Акта оказанных услуг</t>
  </si>
  <si>
    <t>Услуги по оказанию стационарной многопрофильной медицинской помощи</t>
  </si>
  <si>
    <t>008</t>
  </si>
  <si>
    <t>Километр (тысяча метров)</t>
  </si>
  <si>
    <t>Аэродинамические испытания вентсистем</t>
  </si>
  <si>
    <t>24.20.13.900.000.04.0168.000000000510</t>
  </si>
  <si>
    <t>холоднодеформированная, сталь коррозионно-стойкая, бесшовная, наружный диаметр 21 мм, толщина стенки 0,3 мм, ГОСТ 9941-81</t>
  </si>
  <si>
    <t>Труба бесшовная 12Х18Н10Т ф 21х3,0 мм  ГОСТ 9941-81</t>
  </si>
  <si>
    <t>24.20.13.900.000.04.0168.000000000660</t>
  </si>
  <si>
    <t>холоднодеформированная, сталь коррозионно-стойкая, бесшовная, наружный диаметр 32 мм, толщина стенки 0,3 мм, ГОСТ 9941-81</t>
  </si>
  <si>
    <t>Труба бесшовная 12Х18Н10Т ф 32х3 мм  ГОСТ 9941-81</t>
  </si>
  <si>
    <t>24.20.40.500.000.00.0796.000000000074</t>
  </si>
  <si>
    <t>стальной, бесшовный, диаметр 21,3*3,2 мм, ГОСТ 17375-2001</t>
  </si>
  <si>
    <t>Отвод стальной 90 гр 21х3,21х3-150х150-157-12Х18Н10Т</t>
  </si>
  <si>
    <t>24.20.40.500.000.00.0796.000000000089</t>
  </si>
  <si>
    <t>стальной, бесшовный, диаметр 32*3 мм</t>
  </si>
  <si>
    <t>Отвод стальной 90 гр 32х3, 32х3-150х150-236-12Х18Н10Т</t>
  </si>
  <si>
    <t>Услуги по аренде 1 единицы легкового автомобиля внедорожника  Бейнеуский р-н</t>
  </si>
  <si>
    <t>РК, Мангистауская обл., г.Актау, Бейнеуский район</t>
  </si>
  <si>
    <t>Услуги по аренде 1 единицы легкового автомобиля внедорожника  г.Актау,Бейнеуский р-н</t>
  </si>
  <si>
    <t>68.20.12.950.000.00.0777.000000000000</t>
  </si>
  <si>
    <t>Услуги по аренде складских помещений</t>
  </si>
  <si>
    <t>с даты подписания договора по 30.06.2017г</t>
  </si>
  <si>
    <t>с даты подписания договора по 30.04.2017г</t>
  </si>
  <si>
    <t>РК, Мангистауская область, Бейнеуский район, п.Бейнеу</t>
  </si>
  <si>
    <t>РК, Мангистауская область, Бейнеуский район, п.Опорный</t>
  </si>
  <si>
    <t>Аренда произв. базы п.Бейнеу</t>
  </si>
  <si>
    <t>Аренда произв. базы п.Опорный</t>
  </si>
  <si>
    <t>102 У П</t>
  </si>
  <si>
    <t>103 У П</t>
  </si>
  <si>
    <t>104 У П</t>
  </si>
  <si>
    <t>105 У П</t>
  </si>
  <si>
    <t>106 У П</t>
  </si>
  <si>
    <t>107 У П</t>
  </si>
  <si>
    <t>РК, Мангистауская обл., пос.Ынтымак</t>
  </si>
  <si>
    <t>РК, Мангистауская обл., м/р Жетыбай</t>
  </si>
  <si>
    <t>86.10.19.335.000.00.0777.000000000001</t>
  </si>
  <si>
    <t>Медицинское обслуживание работников на случай болезни во время нахождения его на месторождениях Каламкас</t>
  </si>
  <si>
    <t>РК, Мангистауская область, м/р Калкамкас</t>
  </si>
  <si>
    <t>86.10.19.335.000.00.0777.000000000002</t>
  </si>
  <si>
    <t>Проведение предсменного медицинского освидетельствования работников (медицинские услуги) п.Ынтымак</t>
  </si>
  <si>
    <t>Проведение предсменного медицинского освидетельствования работников (медицинские услуги) г.Актау</t>
  </si>
  <si>
    <t>Проведение предсменного медицинского освидетельствования работников (медицинские услуги) м/р Каламкас</t>
  </si>
  <si>
    <t>Проведение предсменного медицинского освидетельствования работников (медицинские услуги) м/р Жетыбай</t>
  </si>
  <si>
    <t>РК, Мангистауская область,  объекты ТОО "ОСС"</t>
  </si>
  <si>
    <t xml:space="preserve">пропан-бутан автомобильный, массовая доля сероводорода и меркаптановой серы не более 0,01%, интенсивность запаха не менее 3 баллов, ГОСТ 27578-87 г.Актау </t>
  </si>
  <si>
    <t>Мониторинг сточных вод (база ЖСМС столовая, общежитие)</t>
  </si>
  <si>
    <t xml:space="preserve">проведение  замеров концентраций загрязняющих веществ в атмосферном воздухе и почве инструментальном методом. </t>
  </si>
  <si>
    <t>Медицинское обслуживание работников на случай болезни во время нахождения его на месторождениях Жетыбай</t>
  </si>
  <si>
    <t>в течение 30 рабочих дней с даты заключения договора</t>
  </si>
  <si>
    <t>авансовый платеж 0%, 100 % оплата в течение 30 календарных дней со дня подписания акта приема-передачи товаров</t>
  </si>
  <si>
    <t>январь-февраль</t>
  </si>
  <si>
    <t>январь-декабрь</t>
  </si>
  <si>
    <t>Электроснабжение объектов ТОО "ОСС"</t>
  </si>
  <si>
    <t>РК, Мангистауская обл, объекты ТОО "ОСС"</t>
  </si>
  <si>
    <t>авансовый платеж - 0%, оставшаяся часть в течении 30 календарных  дней с момента подписания Акта оказанных услуг, ежемесячно</t>
  </si>
  <si>
    <t>23.61.12.000.011.00.0796.000000000001</t>
  </si>
  <si>
    <t>фундаментный, марка ФБС24.4.6-Т, из тяжелого бетона, ГОСТ 13579-78</t>
  </si>
  <si>
    <t>Фундаментный блок ФБС-24.4.6-Т</t>
  </si>
  <si>
    <t>23.61.12.000.011.00.0796.000000000004</t>
  </si>
  <si>
    <t>фундаментный, марка ФБС12.4.6-Т, из тяжелого бетона, ГОСТ 13579-78</t>
  </si>
  <si>
    <t>Фундаментный блок ФБС-12.4.6-Т</t>
  </si>
  <si>
    <t>23.61.12.000.011.00.0796.000000000011</t>
  </si>
  <si>
    <t>фундаментный, марка ФБС9.4.6-Т, из тяжелого бетона, ГОСТ 13579-78</t>
  </si>
  <si>
    <t>Фундаментный блок ФБС-9.4.6-Т</t>
  </si>
  <si>
    <t>23.99.13.900.010.00.0055.000000000000</t>
  </si>
  <si>
    <t>Толь</t>
  </si>
  <si>
    <t>гидроизоляционный, марка ТГ-350</t>
  </si>
  <si>
    <t>Толь гидроизоляционная ТГ-350  ГОСТ 10923-93</t>
  </si>
  <si>
    <t>тройник ПЭ ф90х32х90 SDR</t>
  </si>
  <si>
    <t>тройник ПЭ ф100х90х100 SDR</t>
  </si>
  <si>
    <t>тройник ПЭ ф100х50х100 SDR</t>
  </si>
  <si>
    <t>адаптер ПЭ ф63 с вн резьбой</t>
  </si>
  <si>
    <t>вентиль ПЭ ф32 стыковой</t>
  </si>
  <si>
    <t>вентиль ПЭ ф50 стыковой</t>
  </si>
  <si>
    <t>22.21.29.700.000.01.0796.000000000008</t>
  </si>
  <si>
    <t>полиэтиленовый, редукционный, размер 90*32*90 мм</t>
  </si>
  <si>
    <t>22.21.29.700.000.01.0796.000000000196</t>
  </si>
  <si>
    <t>полиэтиленовый, редукционный, размер 100*100*100 мм</t>
  </si>
  <si>
    <t>22.21.29.700.034.00.0796.000000000004</t>
  </si>
  <si>
    <t>Адаптер</t>
  </si>
  <si>
    <t>из полиэтилена, с внутренней резьбой</t>
  </si>
  <si>
    <t>22.21.29.700.006.00.0796.000000000002</t>
  </si>
  <si>
    <t>полипропиленовый, диаметр 32 мм</t>
  </si>
  <si>
    <t>22.21.29.700.006.00.0796.000000000004</t>
  </si>
  <si>
    <t>полипропиленовый, диаметр 50 мм</t>
  </si>
  <si>
    <t>22.21.21.530.000.01.0006.000000000062</t>
  </si>
  <si>
    <t>для газопроводов, полиэтиленовая ПЭ 80, SDR 9, макс.рабочее давление до 0,8 Мпа, диаметр 63 мм, толщина 7,1 мм, СТ РК ГОСТ Р 50838-2011</t>
  </si>
  <si>
    <t>Труба полиэтиленовая SDR 9  63х7,1</t>
  </si>
  <si>
    <t>декабрь 2016г.- январь 2017г</t>
  </si>
  <si>
    <t>24.20.13.900.000.00.0168.000000000020</t>
  </si>
  <si>
    <t>24.20.13.900.000.00.0168.000000000006</t>
  </si>
  <si>
    <t>24.20.13.900.000.00.0168.000000000022</t>
  </si>
  <si>
    <t>водогазопроводная, сварная, наружный диаметр 33,5 мм, толщина стенки 3,2 мм, обыкновенная, условный проход 25 мм, ГОСТ 3262-75</t>
  </si>
  <si>
    <t>24.20.13.900.000.00.0168.000000000023</t>
  </si>
  <si>
    <t>24.20.13.900.000.00.0168.000000000025</t>
  </si>
  <si>
    <t>водогазопроводная, сварная, наружный диаметр 60,0 мм, толщина стенки 3,5 мм, обыкновенная, условный проход 50 мм, ГОСТ 3262-75</t>
  </si>
  <si>
    <t>24.20.13.900.000.01.0168.000000000031</t>
  </si>
  <si>
    <t>электросварная, прямошовная, стальная, наружный диаметр 76 мм, толщина стенки 4 мм</t>
  </si>
  <si>
    <t>отвод ПЭ 90гр SDR ф63</t>
  </si>
  <si>
    <t>28.99.39.800.004.00.0796.000000000000</t>
  </si>
  <si>
    <t>Устройство для размыва донных отложений</t>
  </si>
  <si>
    <t>для резервуаров</t>
  </si>
  <si>
    <t xml:space="preserve">Уст-во для размыва донных отложений </t>
  </si>
  <si>
    <t>в течение 25 календарных дней с даты подачи заявки заказчиком</t>
  </si>
  <si>
    <t>Расчёт госуд. технического обследования недвижемого имущества (паспортизация объектов)</t>
  </si>
  <si>
    <t>РК, Мангистауская область, м/р Жетыбай, м/ Каламкас, п.Ынтымак</t>
  </si>
  <si>
    <t>авансовый платеж- 100% в течение 5 дней после подписания договора и предоставления счета на оплату</t>
  </si>
  <si>
    <t>Обследование и диагностирование производственных зданий  и технологических сооружений.</t>
  </si>
  <si>
    <t>15 Р П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</si>
  <si>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</si>
  <si>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</si>
  <si>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Новое строительство и модернизация газораспределительных сетей в с.Бейнеу Бейнеуского района (Мангистауская область)</t>
  </si>
  <si>
    <t>РК, Мангистауская область, с. Бейнеу Бейнеуского района</t>
  </si>
  <si>
    <t>с даты подписания договора по октябрь</t>
  </si>
  <si>
    <t>16 Р П</t>
  </si>
  <si>
    <t>Замена (реконструкция) газопровода среднего давления на ПЭ Ду130 в с.Есет, Бейнеуский район</t>
  </si>
  <si>
    <t>РК, Мангистауская область, с. Есет Бейнеуский район</t>
  </si>
  <si>
    <t>17 Р П</t>
  </si>
  <si>
    <t>Модернизация сетей газоснабжения низкого давления разных диаметров на Ду100 в с.Есет, Бейнеуский район</t>
  </si>
  <si>
    <t>18 Р П</t>
  </si>
  <si>
    <t>Модернизация сетей газоснабжения низкого давления разных диаметров на Ду100 в с.Толеп, Бейнеуский район</t>
  </si>
  <si>
    <t>РК, Мангистауская область, с. Толеп Бейнеуский район</t>
  </si>
  <si>
    <t>19 Р П</t>
  </si>
  <si>
    <t>Модернизация газопровода среднего давления Ду100 замена на ПЭ Ду130, с.Сынгырлау, Бейнеуский район</t>
  </si>
  <si>
    <t>РК, Мангистауская область, с.Сынгырла  Бейнеуский район</t>
  </si>
  <si>
    <t>20 Р П</t>
  </si>
  <si>
    <t>Модернизация газопровода низкого давления на Ду150 в с.Сынгырлау, Бейнеуский район</t>
  </si>
  <si>
    <t>21 Р П</t>
  </si>
  <si>
    <t>Модернизация газопровода среднего давления Ду89 на Ду100, с.Тажен, Бейнеуский район</t>
  </si>
  <si>
    <t>РК, Мангистауская область, с.Тажен  Бейнеуский район</t>
  </si>
  <si>
    <t>22 Р П</t>
  </si>
  <si>
    <t xml:space="preserve">Модернизация сетей низкого давления разных диаметров на Ду100 в селе Тажен, Бейнеуский район </t>
  </si>
  <si>
    <t>23 Р П</t>
  </si>
  <si>
    <t>Модернизация газопровода среднего давления Ду100 на ПЭ Ду130 в селе Акжигит, Бейнеуский район</t>
  </si>
  <si>
    <t>РК, Мангистауская область, с.Акжигит  Бейнеуский район</t>
  </si>
  <si>
    <t>24 Р П</t>
  </si>
  <si>
    <t>Модернизация сетей газоснабжения низкого давления разных диаметров на Ду 100 в селе Акжигит, Бейнеуский район</t>
  </si>
  <si>
    <t>25 Р П</t>
  </si>
  <si>
    <t>Модернизация сетей низкого давления разных диаметров на Ду100 в селе Кызыласкер, Бейнеуский район Мангистауской области</t>
  </si>
  <si>
    <t>РК, Мангистауская область, с.Кызыласкер Бейнеуский район</t>
  </si>
  <si>
    <t>26 Р П</t>
  </si>
  <si>
    <t>Модернизация сетей газоснабжения низкого давления разных диаметров на Ду 100 в селе Ногайты, Бейнеуский район</t>
  </si>
  <si>
    <t>РК, Мангистауская область, с. Ногайты  Бейнеуский район</t>
  </si>
  <si>
    <t>27 Р П</t>
  </si>
  <si>
    <t>Модернизация сетей газоснабжения низкого давления разных  диаметров на Ду100 в с.Турыш, Бейнеуский район</t>
  </si>
  <si>
    <t>РК, Мангистауская область, с.Турыш  Бейнеуский район</t>
  </si>
  <si>
    <t>28 Р П</t>
  </si>
  <si>
    <t>Модернизация межпоселкового газопровода высокого давления Ду100 на ПЭ Ду130 "Акжигит-Ногайты-Kызыласкер-Турыш", Бейнеуский район</t>
  </si>
  <si>
    <t>РК, Мангистауская область, "Акжигит-Ногайты-Kызыласкер-Турыш", Бейнеуский район</t>
  </si>
  <si>
    <t>29 Р П</t>
  </si>
  <si>
    <t>43.22.20.335.000.00.0999.000000000000</t>
  </si>
  <si>
    <t>Работы по установке (монтажу) оборудования/приборов учета газа</t>
  </si>
  <si>
    <t>Замена ГРПШ №14 на ГСГО-100/1, с.Турыш, Бейнеуский район</t>
  </si>
  <si>
    <t>30 Р П</t>
  </si>
  <si>
    <t>Замена ШРП на ГСГО-100/1, с.Кызыласкер, Бейнеуский район</t>
  </si>
  <si>
    <t>РК, Мангистауская область,с.Кызыласкер  Бейнеуский район</t>
  </si>
  <si>
    <t>31 Р П</t>
  </si>
  <si>
    <t>Замена ШРП на ПГБ, с.Тажен, Бейнеуский район</t>
  </si>
  <si>
    <t>32 Р П</t>
  </si>
  <si>
    <t>Замена существующих ШГРП-2 шт. на ПГБ-1 шт, ГСГО-1 шт.
(средний-низкий) с.Акжигит, Бейнеуский район</t>
  </si>
  <si>
    <t>33 Р П</t>
  </si>
  <si>
    <t>Замена ШРП на ПГБ, с.Сынгырлау, Бейнеу.район</t>
  </si>
  <si>
    <t>РК, Мангистауская область, с.Сынгырлау  Бейнеуский район</t>
  </si>
  <si>
    <t>34 Р П</t>
  </si>
  <si>
    <t>Замена существующих ШГРП на ГСГО (средне-низкий), с.Есет, Бейнеуский район</t>
  </si>
  <si>
    <t>РК, Мангистауская область, с.Есет  Бейнеуский район</t>
  </si>
  <si>
    <t>Замена ШГРП на ГСГО (средне-низкий), с.Сарга, Бейнеуский
район</t>
  </si>
  <si>
    <t>РК, Мангистауская область, с.Сарга  Бейнеуский</t>
  </si>
  <si>
    <t>Демонтаж существующего подземного газопровода высокого и среднего давления в пос.Есет,Толеп,Тажен,Акжигит,Кызыласкер,Ногайты и Турыш Бейнеуского района</t>
  </si>
  <si>
    <t>РК, Мангистауская область, в пос.Есет,Толеп,Тажен,Акжигит,Кызыласкер,Ногайты и Турыш Бейнеуского района</t>
  </si>
  <si>
    <t>23.61.20.900.007.00.0796.000000000000</t>
  </si>
  <si>
    <t>перекрытия, железобетонная, рядовая</t>
  </si>
  <si>
    <t>Плита перекрытия 6,46х1,2 ГОСТ 9561-91</t>
  </si>
  <si>
    <t>Итого по товарам:</t>
  </si>
  <si>
    <t>27.32.13.700.000.00.0008.000000000258</t>
  </si>
  <si>
    <t>Кабель силовой с медными жилами и ПВХ изоляцией, номинальное напряжение 1000В, ВВГнг-1 LS  сеч 3х2,5 мм2</t>
  </si>
  <si>
    <t>январь</t>
  </si>
  <si>
    <t>27.32.13.700.000.00.0008.000000000297</t>
  </si>
  <si>
    <t>марка ВВГнг-LS , 4*2,5  мм2</t>
  </si>
  <si>
    <t>7.32.13.700.000.00.0008.000000000306</t>
  </si>
  <si>
    <t>марка ВВГнг-LS , 5*2,5  мм2</t>
  </si>
  <si>
    <t>Кабель силовой с медными жилами и ПВХ изоляцией, номинальное напряжение 1000В, ВВГнг-1 LS сеч 5х2,5 мм2</t>
  </si>
  <si>
    <t>7.32.13.700.000.00.0008.000000000307</t>
  </si>
  <si>
    <t>марка ВВГнг-LS , 5*4  мм2</t>
  </si>
  <si>
    <t>Кабель силовой с медными жилами и ПВХ изоляцией, номинальное напряжение 1000В, ВВГнг-1 LS сеч 5х4 мм2</t>
  </si>
  <si>
    <t>27.32.13.700.000.00.0008.000000000308</t>
  </si>
  <si>
    <t>марка ВВГнг-LS , 5*6  мм2</t>
  </si>
  <si>
    <t>Кабель силовой с медными жилами и ПВХ изоляцией, номинальное напряжение 1000В, ВВГнг-1 LS  сеч 5х6 мм2</t>
  </si>
  <si>
    <t>27.32.13.700.000.00.0008.000000000906</t>
  </si>
  <si>
    <t>марка ВВГнг-1, 5*16 мм2</t>
  </si>
  <si>
    <t>Кабель силовой с медными жилами и ПВХ изоляцией, номинальное напряжение 1000В, ВВГнг-1  LS сеч 5х16 мм2</t>
  </si>
  <si>
    <t>7.32.13.300.001.00.0008.000000000051</t>
  </si>
  <si>
    <t>марка ВВГнг, 3*25 мм2, ГОСТ 31996-2012</t>
  </si>
  <si>
    <t>Кабель силовой с медными жилами и ПВХ изоляцией, номинальное напряжение 1000В, ВВГнг-1 LS  сеч 3х25 мм2</t>
  </si>
  <si>
    <t>Кабель силовой с медными жилами и ПВХ изоляцией, номинальное напряжение 1000В, ВВГнг-1 LS  сеч 5х25 мм2</t>
  </si>
  <si>
    <t>27.32.13.700.000.00.0008.000000000246</t>
  </si>
  <si>
    <t>марка ВВГ, 1*10 мм2</t>
  </si>
  <si>
    <t>27.32.13.700.002.00.0006.000000000063</t>
  </si>
  <si>
    <t>марка ВПП, 4 мм2</t>
  </si>
  <si>
    <t>Провода неизолированные медные для ЛЭП сечением 4 мм2 ГОСТ 859-80</t>
  </si>
  <si>
    <t>ПТО э</t>
  </si>
  <si>
    <t>26.30.30.900.014.00.0796.000000000000</t>
  </si>
  <si>
    <t>оконечных устройств</t>
  </si>
  <si>
    <t xml:space="preserve">Шкаф  защитный  утепленный стеклопластиковый          с окошком и комплектующими деталями согласно паспорта и маркировки </t>
  </si>
  <si>
    <t>РК, Мангистауская область, м/р Каламкас   база КСМС  ТОО "ОСС"</t>
  </si>
  <si>
    <t>в течение 35 календарных дней с даты подачи заявки заказчиком</t>
  </si>
  <si>
    <t>РК, Мангистауская область, м/р Жетыбай,  база ЖСМС  ТОО "ОСС"</t>
  </si>
  <si>
    <t>25.99.29.190.009.00.0796.000000000004</t>
  </si>
  <si>
    <t>Стойка</t>
  </si>
  <si>
    <t>сочлененного прямого фиксатора, тип КС</t>
  </si>
  <si>
    <t xml:space="preserve"> Стойка кабельная                       К1151цУТ1,5 L=600</t>
  </si>
  <si>
    <t xml:space="preserve">Стойка кабельная                        К1151цУТ1,5 L=600 </t>
  </si>
  <si>
    <t xml:space="preserve">Стойка кабельная                         К1150цУТ1,5 L=400 </t>
  </si>
  <si>
    <t>Полка кабельная                          К1163цУТ1,5 L=445</t>
  </si>
  <si>
    <t xml:space="preserve">Полка кабельная                                         К 1161 ц УТ 1,5  L=445 мм </t>
  </si>
  <si>
    <t xml:space="preserve">Полка кабельная                            К 1160 ц УТ 1,5  L=175 мм </t>
  </si>
  <si>
    <t xml:space="preserve"> Короб перфорированный  оцинкованный    КП-400  L=2м (толщ мет от 1-1,5 мм)   31879-070 </t>
  </si>
  <si>
    <t>Крышка прямой секции            КР-400  L=2м  31879-410</t>
  </si>
  <si>
    <t>Короб перфорированный  оцинкованный                           КП-50   L=2м  (толщ мет от 1-1,5 мм)    31879-010</t>
  </si>
  <si>
    <t xml:space="preserve">Крышка прямой секции            КР-50  L=2м  31879-350 </t>
  </si>
  <si>
    <t xml:space="preserve"> Короб перфорированный    оцинкованный   КП-100 L=2м  (толщ мет от 1-1,5 мм)      31879-030 </t>
  </si>
  <si>
    <t>Крышка прямой секции               КР-100 L=2м     31879-370</t>
  </si>
  <si>
    <t xml:space="preserve">Короб перфорированный    оцинкованный                              КП-200  L=2м  (толщ мет от 1-1,5 мм) 31879-030 </t>
  </si>
  <si>
    <t xml:space="preserve">Крышка прямой секции             КР-200 L=2м   31879-370 </t>
  </si>
  <si>
    <t>Скоба соединительная                СК-400  31879-097</t>
  </si>
  <si>
    <t>Скоба соединительная                               СК-50    31879-091</t>
  </si>
  <si>
    <t>Скоба соединительная                  СК-100      31879-093</t>
  </si>
  <si>
    <t xml:space="preserve">Скоба соединительная               СК-200  31879-093 </t>
  </si>
  <si>
    <t xml:space="preserve">Скоба крепления крышки          СКр   31879-100 </t>
  </si>
  <si>
    <t>Соединитель прямой  ЛЛ</t>
  </si>
  <si>
    <t>Распорка</t>
  </si>
  <si>
    <t>25.11.23.900.003.00.0796.000000000000</t>
  </si>
  <si>
    <t>Планка прижимная</t>
  </si>
  <si>
    <t>алюминиевая</t>
  </si>
  <si>
    <t xml:space="preserve"> Прижим короба                            ПК    31879-760 </t>
  </si>
  <si>
    <t xml:space="preserve">Кабельный лоток для монтажа светильников                             Размеры 60х75х6000 (BxIxД) UTR 6000 FS      </t>
  </si>
  <si>
    <t>25.93.15.700.002.01.0796.000000000000</t>
  </si>
  <si>
    <t>Стержень</t>
  </si>
  <si>
    <t>стальной, для заземления металлических конструкций</t>
  </si>
  <si>
    <t>Стержень с резьбой  2078 М12 1М   G</t>
  </si>
  <si>
    <t xml:space="preserve">Соединительная пластина   GMS 2VP   G          </t>
  </si>
  <si>
    <t>27.40.22.900.000.01.0796.000000000000</t>
  </si>
  <si>
    <t>люминесцентный, пылевлагозащищенный</t>
  </si>
  <si>
    <t>Подвесной светильник НВА-250  с натриевой лампой высокого давления, Uном.=220В, мощность 250Вт, IP23</t>
  </si>
  <si>
    <t>РК, Мангистауская область, м/р Каламкас,  база КСМС  ТОО "ОСС"</t>
  </si>
  <si>
    <t>27.40.15.990.003.00.0796.000000000003</t>
  </si>
  <si>
    <t>Лампа металлогалогенная</t>
  </si>
  <si>
    <t>мощность 250 Вт</t>
  </si>
  <si>
    <t>Лампа натриевая высокого давления.  ДНаТ Uном.=220В, мощн. 250Вт Е-40</t>
  </si>
  <si>
    <t>27.20.11.990.001.00.0796.000000000001</t>
  </si>
  <si>
    <t>светодиодный, для промышленного освещения, мощность 150 Вт</t>
  </si>
  <si>
    <t xml:space="preserve"> Прожектор UMS-150 с натриевой лампой высокого давления,Uном.=220В, мощность 150Вт, IP65  ( Производитель Световые технологии)</t>
  </si>
  <si>
    <t>27.40.15.990.003.00.0796.000000000002</t>
  </si>
  <si>
    <t>мощность 150 Вт</t>
  </si>
  <si>
    <t>Лампа натриевая высокого давления,  ДНаТ 150Uном.=220В, мощн. 150Вт Е-40                       ( Производитель Световые технологии)</t>
  </si>
  <si>
    <t>27.40.22.900.000.04.0796.000000000000</t>
  </si>
  <si>
    <t>комбинированного освещения, настенный</t>
  </si>
  <si>
    <t>Светильник эвакуационного освещения с аккумуляторной батареей и с лампой 11 Вт (2G7) в комплекте типа MARS-1x11  ( Производитель Световые технологии)</t>
  </si>
  <si>
    <t>27.40.24.000.001.00.0839.000000000000</t>
  </si>
  <si>
    <t>Пиктограмма эвакуационно-указательный  с надписью "ВЫХОД".    Пиктограмма эвакуационно-указательный ЛЮКС-12-П "Выход"  ( Производитель Световые технологии)</t>
  </si>
  <si>
    <t>27.40.21.000.000.02.0796.000000000000</t>
  </si>
  <si>
    <t>переносной, длина 12 м</t>
  </si>
  <si>
    <t>Светильник переносной типа ЛСУ   РВО-42  с выключателем на рукоятке,длина шнура L-20м тип цоколя Е27  ( Производитель Световые технологии)</t>
  </si>
  <si>
    <t>Светильник потолочный люминисцентный ARCTIC  236   мощн 2х36 вт  IP-65 УХЛ2.                     ( Производитель Световые технологии)</t>
  </si>
  <si>
    <t>27.40.22.900.000.02.0796.000000000000</t>
  </si>
  <si>
    <t>общего освещения, потолочный</t>
  </si>
  <si>
    <t>Светильник потолочный люминисцентный c ,блоком авариного питания ES1  Uhom=220в мощность 2х36 Вт  IP-65 ARCTIC+ES1 236УХЛ2 ( Производитель Световые технологии)</t>
  </si>
  <si>
    <t>Светильник встраиваемый люминисц  Unom=220в мощность 4х18 Вт IP20 ARS/R -4х18 ( Производитель Световые технологии)</t>
  </si>
  <si>
    <t>Светильник эвакуационного освещения с аккумуляторной батареей и лампой 11 Вт в комплекте URAN  EFS-400 IP65 ( Производитель Световые технологии)</t>
  </si>
  <si>
    <t>27.40.22.900.000.02.0796.000000000001</t>
  </si>
  <si>
    <t>общего освещения, настенный</t>
  </si>
  <si>
    <t>Светильник настенный с компактными люминисцентными лампами Unom=220в мощность 2х18 Вт IP40 RKL 2x18 IP40 ( Производитель Световые технологии)</t>
  </si>
  <si>
    <t>Светильник настенный с компактными люминисцентными лампами Unom=220в мощность 2х18 Вт IP65 CD  2x18  ( Производитель Световые технологии)</t>
  </si>
  <si>
    <t>Лампа люминсцентная цоколь G13 ( Т8) Uhom=220 в  мощность  36вт  ТL-D   36w                     ( Производитель Световые технологии)</t>
  </si>
  <si>
    <t>Лампа люминсцентная цоколь G13 ( Т8) Uhom=220 в  мощность  18вт  ТL-D   18w</t>
  </si>
  <si>
    <t>Лампа люминсцентная цоколь  2G11 Uhom=220 в  мощность  18вт  РL-L   18w</t>
  </si>
  <si>
    <t>27.40.25.300.001.03.0796.000000000000</t>
  </si>
  <si>
    <t>комбинированного освещения, подвесной</t>
  </si>
  <si>
    <t>Светодиодный светильник  ЖКХ  Unom=12в мощность 6 Вт световой поток 650Лм IP54 DC Медуза 12В  6вт IP-54</t>
  </si>
  <si>
    <t>25.11.23.600.014.00.0006.000000000000</t>
  </si>
  <si>
    <t>Лоток</t>
  </si>
  <si>
    <t>металлический, перфорированный</t>
  </si>
  <si>
    <t>23.42.10.500.008.00.0839.000000000030</t>
  </si>
  <si>
    <t>25.21.11.900.000.00.0796.000000000115</t>
  </si>
  <si>
    <t>алюминиевый, межосевое расстояние 300 мм, теплоотдача 135-140 Вт, ГОСТ 31311-2005</t>
  </si>
  <si>
    <t>68.31.16.200.000.00.0777.000000000000</t>
  </si>
  <si>
    <t>Услуги по оценке имущества</t>
  </si>
  <si>
    <t>Комплекс услуг по оценке имущества</t>
  </si>
  <si>
    <t>Услуги независимого оценщика для оценки активов</t>
  </si>
  <si>
    <t>РК, Мангистауская область, Тупкараганский р-н  к-р Таучик, Каракиянский р-н  к-р известняка-ракушечника Жетыбай</t>
  </si>
  <si>
    <t>в течение 20 рабочих дней после осмотра объекта</t>
  </si>
  <si>
    <t>с даты подписания договора по 31.08.2017г</t>
  </si>
  <si>
    <t>24.20.21.100.000.00.0168.000000000037</t>
  </si>
  <si>
    <t>электросварная, стальная, наружный диаметр 530 мм, толщина стенки 12 мм, прямошовная</t>
  </si>
  <si>
    <t>Труба стальная электросварная прямошовная Ø530х12мм  ГОСТ 10704-91</t>
  </si>
  <si>
    <t>РК, Мангистауская область, м/р Каламкас  ТОО "ОСС"</t>
  </si>
  <si>
    <t>22.21.21.530.000.00.0006.000000000119</t>
  </si>
  <si>
    <t>для водоснабжения, полиэтиленовая ПЭ 100, SDR 11, диаметр 355 мм, толщина 32,2 мм, давление 16 атм, ГОСТ 18599-2001</t>
  </si>
  <si>
    <t>Труба ПЭ 100 SDR 11 ГАЗ- Ф 355х32,3</t>
  </si>
  <si>
    <t>РК, Мангистауская область, Бейнеуский район, с.Боранкол, база ТОО "ОСС"</t>
  </si>
  <si>
    <t>Труба ПЭ 100 SDR11 ГАЗ Ф355х32,3</t>
  </si>
  <si>
    <t>РК, Мангистауская область,Бейнеуский район, с.Бейнеу, база ТОО "ОСС"</t>
  </si>
  <si>
    <t>22.21.21.530.000.00.0006.000000000295</t>
  </si>
  <si>
    <t>для водоснабжения, полиэтиленовая ПЭ 100, SDR 17, диаметр 225 мм, толщина 13,4 мм, давление 10 атм, ГОСТ 18599-2001</t>
  </si>
  <si>
    <t>Труба ПЭ 100 SDR17 ГАЗ Ф225х13,4</t>
  </si>
  <si>
    <t>22.21.21.530.000.01.0006.000000000161</t>
  </si>
  <si>
    <t>для газопроводов, полиэтиленовая ПЭ 100, SDR 11, макс.рабочее давление до 0,6 Мпа, диаметр 110 мм, толщина 10 мм, СТ РК ГОСТ Р 50838-2011</t>
  </si>
  <si>
    <t>Труба полиэтиленовая  РЕ 100 ГАЗ SDR 11 - 110х10  СТ РК ГОСТ Р 50838-2011</t>
  </si>
  <si>
    <t>РК, Мангистауская область,Бейнеуский район, пос. Акжигит база ТОО "ОСС"</t>
  </si>
  <si>
    <t>авансовый платеж - 0%, оставшаяся часть в течении 30 календарных дней с момента подписания Акта приема-передачи поставленных товаров</t>
  </si>
  <si>
    <t>22.21.21.530.000.01.0006.000000000164</t>
  </si>
  <si>
    <t>для газопроводов, полиэтиленовая ПЭ 100, SDR 9, макс.рабочее давление до 0,8 Мпа, диаметр 160 мм, толщина 17,9 мм, СТ РК ГОСТ Р 50838-95</t>
  </si>
  <si>
    <t>Труба ПЭ 100 SDR9 ГАЗ Ф160х17,9 ГОСТ 50838-95</t>
  </si>
  <si>
    <t>8 Т П</t>
  </si>
  <si>
    <t>9 Т П</t>
  </si>
  <si>
    <t>10 Т П</t>
  </si>
  <si>
    <t>11 Т П</t>
  </si>
  <si>
    <t>12 Т П</t>
  </si>
  <si>
    <t>13 Т П</t>
  </si>
  <si>
    <t>14 Т П</t>
  </si>
  <si>
    <t>15 Т П</t>
  </si>
  <si>
    <t>16 Т П</t>
  </si>
  <si>
    <t>17 Т П</t>
  </si>
  <si>
    <t>18 Т П</t>
  </si>
  <si>
    <t>19 Т П</t>
  </si>
  <si>
    <t>20 Т П</t>
  </si>
  <si>
    <t>21 Т П</t>
  </si>
  <si>
    <t>22 Т П</t>
  </si>
  <si>
    <t>23 Т П</t>
  </si>
  <si>
    <t>24 Т П</t>
  </si>
  <si>
    <t>25 Т П</t>
  </si>
  <si>
    <t>26 Т П</t>
  </si>
  <si>
    <t>27 Т П</t>
  </si>
  <si>
    <t>28 Т П</t>
  </si>
  <si>
    <t>29 Т П</t>
  </si>
  <si>
    <t>30 Т П</t>
  </si>
  <si>
    <t>31 Т П</t>
  </si>
  <si>
    <t>32 Т П</t>
  </si>
  <si>
    <t>33 Т П</t>
  </si>
  <si>
    <t>34 Т П</t>
  </si>
  <si>
    <t>35 Т П</t>
  </si>
  <si>
    <t>36 Т П</t>
  </si>
  <si>
    <t>37 Т П</t>
  </si>
  <si>
    <t>38 Т П</t>
  </si>
  <si>
    <t>39 Т П</t>
  </si>
  <si>
    <t>40 Т П</t>
  </si>
  <si>
    <t>41 Т П</t>
  </si>
  <si>
    <t>42 Т П</t>
  </si>
  <si>
    <t>43 Т П</t>
  </si>
  <si>
    <t>44 Т П</t>
  </si>
  <si>
    <t>45 Т П</t>
  </si>
  <si>
    <t>46 Т П</t>
  </si>
  <si>
    <t>47 Т П</t>
  </si>
  <si>
    <t>48 Т П</t>
  </si>
  <si>
    <t>49 Т П</t>
  </si>
  <si>
    <t>50 Т П</t>
  </si>
  <si>
    <t>51 Т П</t>
  </si>
  <si>
    <t>52 Т П</t>
  </si>
  <si>
    <t>53 Т П</t>
  </si>
  <si>
    <t>54 Т П</t>
  </si>
  <si>
    <t>55 Т П</t>
  </si>
  <si>
    <t>56 Т П</t>
  </si>
  <si>
    <t>57 Т П</t>
  </si>
  <si>
    <t>58 Т П</t>
  </si>
  <si>
    <t>59 Т П</t>
  </si>
  <si>
    <t>60 Т П</t>
  </si>
  <si>
    <t>61 Т П</t>
  </si>
  <si>
    <t>62 Т П</t>
  </si>
  <si>
    <t>63 Т П</t>
  </si>
  <si>
    <t>64 Т П</t>
  </si>
  <si>
    <t>65 Т П</t>
  </si>
  <si>
    <t>66 Т П</t>
  </si>
  <si>
    <t>67 Т П</t>
  </si>
  <si>
    <t>68 Т П</t>
  </si>
  <si>
    <t>69 Т П</t>
  </si>
  <si>
    <t>70 Т П</t>
  </si>
  <si>
    <t>71 Т П</t>
  </si>
  <si>
    <t>72 Т П</t>
  </si>
  <si>
    <t>73 Т П</t>
  </si>
  <si>
    <t>74 Т П</t>
  </si>
  <si>
    <t>75 Т П</t>
  </si>
  <si>
    <t>76 Т П</t>
  </si>
  <si>
    <t>77 Т П</t>
  </si>
  <si>
    <t>78 Т П</t>
  </si>
  <si>
    <t>79 Т П</t>
  </si>
  <si>
    <t>80 Т П</t>
  </si>
  <si>
    <t>81 Т П</t>
  </si>
  <si>
    <t>82 Т П</t>
  </si>
  <si>
    <t>83 Т П</t>
  </si>
  <si>
    <t>84 Т П</t>
  </si>
  <si>
    <t>85 Т П</t>
  </si>
  <si>
    <t>86 Т П</t>
  </si>
  <si>
    <t>87 Т П</t>
  </si>
  <si>
    <t>88 Т П</t>
  </si>
  <si>
    <t>89 Т П</t>
  </si>
  <si>
    <t>90 Т П</t>
  </si>
  <si>
    <t>91 Т П</t>
  </si>
  <si>
    <t>92 Т П</t>
  </si>
  <si>
    <t>93 Т П</t>
  </si>
  <si>
    <t>94 Т П</t>
  </si>
  <si>
    <t>95 Т П</t>
  </si>
  <si>
    <t>96 Т П</t>
  </si>
  <si>
    <t>97 Т П</t>
  </si>
  <si>
    <t>98 Т П</t>
  </si>
  <si>
    <t>99 Т П</t>
  </si>
  <si>
    <t>108 Т П</t>
  </si>
  <si>
    <t>109 Т П</t>
  </si>
  <si>
    <t>110 Т П</t>
  </si>
  <si>
    <t>111 Т П</t>
  </si>
  <si>
    <t>112 Т П</t>
  </si>
  <si>
    <t>123 Т П</t>
  </si>
  <si>
    <t>129 Т П</t>
  </si>
  <si>
    <t>130 Т П</t>
  </si>
  <si>
    <t>141 Т П</t>
  </si>
  <si>
    <t>144 Т П</t>
  </si>
  <si>
    <t>158 Т П</t>
  </si>
  <si>
    <t>159 Т П</t>
  </si>
  <si>
    <t>179 Т П</t>
  </si>
  <si>
    <t>205 Т П</t>
  </si>
  <si>
    <t>206 Т П</t>
  </si>
  <si>
    <t>207 Т П</t>
  </si>
  <si>
    <t>208 Т П</t>
  </si>
  <si>
    <t>209 Т П</t>
  </si>
  <si>
    <t>210 Т П</t>
  </si>
  <si>
    <t>231 Т П</t>
  </si>
  <si>
    <t>232 Т П</t>
  </si>
  <si>
    <t>233 Т П</t>
  </si>
  <si>
    <t>234 Т П</t>
  </si>
  <si>
    <t>235 Т П</t>
  </si>
  <si>
    <t>236 Т П</t>
  </si>
  <si>
    <t>237 Т П</t>
  </si>
  <si>
    <t>238 Т П</t>
  </si>
  <si>
    <t>239 Т П</t>
  </si>
  <si>
    <t>240 Т П</t>
  </si>
  <si>
    <t>310 Т П</t>
  </si>
  <si>
    <t>324 Т П</t>
  </si>
  <si>
    <t>325 Т П</t>
  </si>
  <si>
    <t>339 Т П</t>
  </si>
  <si>
    <t>5 У П</t>
  </si>
  <si>
    <t>6 У П</t>
  </si>
  <si>
    <t>7 У П</t>
  </si>
  <si>
    <t>8 У П</t>
  </si>
  <si>
    <t>35 У П</t>
  </si>
  <si>
    <t>3 Р П</t>
  </si>
  <si>
    <t>4 Р П</t>
  </si>
  <si>
    <t xml:space="preserve">      от "12 "  декабря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</si>
</sst>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\ #,##0.00&quot;    &quot;;\-#,##0.00&quot;    &quot;;&quot; -&quot;#&quot;    &quot;;@\ "/>
    <numFmt numFmtId="167" formatCode="#,##0.0"/>
    <numFmt numFmtId="168" formatCode="_(* #,##0.00_);_(* \(#,##0.00\);_(* &quot;-&quot;??_);_(@_)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6" fontId="9" fillId="0" borderId="0" applyFill="0" applyBorder="0" applyAlignment="0" applyProtection="0"/>
    <xf numFmtId="0" fontId="9" fillId="0" borderId="0"/>
    <xf numFmtId="0" fontId="9" fillId="0" borderId="0"/>
    <xf numFmtId="0" fontId="12" fillId="0" borderId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ill="0" applyBorder="0" applyAlignment="0" applyProtection="0"/>
    <xf numFmtId="0" fontId="8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5" fillId="0" borderId="0"/>
    <xf numFmtId="0" fontId="2" fillId="0" borderId="0"/>
    <xf numFmtId="0" fontId="12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</cellStyleXfs>
  <cellXfs count="16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164" fontId="3" fillId="2" borderId="0" xfId="1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horizontal="center" vertical="center"/>
    </xf>
    <xf numFmtId="1" fontId="4" fillId="3" borderId="0" xfId="2" applyNumberFormat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3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 applyProtection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1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" fontId="3" fillId="2" borderId="1" xfId="2" applyNumberFormat="1" applyFont="1" applyFill="1" applyBorder="1" applyAlignment="1">
      <alignment horizontal="center"/>
    </xf>
    <xf numFmtId="4" fontId="3" fillId="2" borderId="1" xfId="11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" borderId="0" xfId="2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3" fillId="2" borderId="1" xfId="2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7" applyNumberFormat="1" applyFont="1" applyFill="1" applyBorder="1" applyAlignment="1" applyProtection="1">
      <alignment horizontal="center" vertical="center" wrapText="1"/>
    </xf>
    <xf numFmtId="0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7" applyNumberFormat="1" applyFont="1" applyFill="1" applyBorder="1" applyAlignment="1" applyProtection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4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14" applyNumberFormat="1" applyFont="1" applyFill="1" applyBorder="1" applyAlignment="1" applyProtection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3" fillId="2" borderId="1" xfId="15" applyFont="1" applyFill="1" applyBorder="1" applyAlignment="1" applyProtection="1">
      <alignment horizontal="center" vertical="center" wrapText="1"/>
      <protection hidden="1"/>
    </xf>
    <xf numFmtId="3" fontId="3" fillId="2" borderId="1" xfId="16" applyNumberFormat="1" applyFont="1" applyFill="1" applyBorder="1" applyAlignment="1">
      <alignment horizontal="center" vertical="center" wrapText="1"/>
    </xf>
    <xf numFmtId="0" fontId="3" fillId="2" borderId="1" xfId="19" applyNumberFormat="1" applyFont="1" applyFill="1" applyBorder="1" applyAlignment="1" applyProtection="1">
      <alignment horizontal="center" vertical="center" wrapText="1"/>
      <protection hidden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3" fillId="3" borderId="1" xfId="2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164" fontId="16" fillId="2" borderId="0" xfId="1" applyFont="1" applyFill="1"/>
    <xf numFmtId="3" fontId="17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2" borderId="1" xfId="2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3" fillId="2" borderId="1" xfId="8" applyNumberFormat="1" applyFont="1" applyFill="1" applyBorder="1" applyAlignment="1">
      <alignment horizontal="left" vertical="center" wrapText="1"/>
    </xf>
    <xf numFmtId="3" fontId="3" fillId="2" borderId="1" xfId="23" applyNumberFormat="1" applyFont="1" applyFill="1" applyBorder="1" applyAlignment="1">
      <alignment horizontal="left" vertical="center" wrapText="1"/>
    </xf>
    <xf numFmtId="3" fontId="3" fillId="2" borderId="1" xfId="23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3" fillId="2" borderId="1" xfId="23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/>
    </xf>
    <xf numFmtId="0" fontId="3" fillId="2" borderId="1" xfId="26" applyFont="1" applyFill="1" applyBorder="1" applyAlignment="1">
      <alignment horizontal="center" vertical="center" wrapText="1"/>
    </xf>
    <xf numFmtId="4" fontId="3" fillId="2" borderId="1" xfId="27" applyNumberFormat="1" applyFont="1" applyFill="1" applyBorder="1" applyAlignment="1">
      <alignment horizontal="center" vertical="center"/>
    </xf>
    <xf numFmtId="4" fontId="3" fillId="2" borderId="1" xfId="8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/>
    <xf numFmtId="0" fontId="0" fillId="2" borderId="2" xfId="0" applyFill="1" applyBorder="1"/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ont="1" applyFill="1"/>
    <xf numFmtId="0" fontId="11" fillId="2" borderId="5" xfId="0" applyFont="1" applyFill="1" applyBorder="1" applyAlignment="1">
      <alignment horizontal="center" vertical="center"/>
    </xf>
    <xf numFmtId="4" fontId="3" fillId="2" borderId="1" xfId="18" applyNumberFormat="1" applyFont="1" applyFill="1" applyBorder="1" applyAlignment="1">
      <alignment horizontal="center" vertical="center" wrapText="1"/>
    </xf>
    <xf numFmtId="4" fontId="3" fillId="2" borderId="1" xfId="28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3" fillId="2" borderId="6" xfId="19" applyNumberFormat="1" applyFont="1" applyFill="1" applyBorder="1" applyAlignment="1" applyProtection="1">
      <alignment vertical="center" wrapText="1"/>
      <protection hidden="1"/>
    </xf>
    <xf numFmtId="0" fontId="3" fillId="2" borderId="1" xfId="24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9" applyNumberFormat="1" applyFont="1" applyFill="1" applyBorder="1" applyAlignment="1" applyProtection="1">
      <alignment vertical="center" wrapText="1"/>
      <protection hidden="1"/>
    </xf>
    <xf numFmtId="0" fontId="3" fillId="2" borderId="1" xfId="19" applyNumberFormat="1" applyFont="1" applyFill="1" applyBorder="1" applyAlignment="1" applyProtection="1">
      <alignment horizontal="left" vertical="center" wrapText="1"/>
      <protection hidden="1"/>
    </xf>
    <xf numFmtId="0" fontId="3" fillId="2" borderId="1" xfId="6" applyNumberFormat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3" fillId="2" borderId="1" xfId="9" applyNumberFormat="1" applyFont="1" applyFill="1" applyBorder="1" applyAlignment="1">
      <alignment horizontal="center" vertical="center" wrapText="1"/>
    </xf>
    <xf numFmtId="0" fontId="3" fillId="2" borderId="1" xfId="21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2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ont="1" applyFill="1" applyBorder="1"/>
    <xf numFmtId="164" fontId="0" fillId="2" borderId="0" xfId="1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9">
    <cellStyle name="Обычный" xfId="0" builtinId="0"/>
    <cellStyle name="Обычный 102" xfId="28"/>
    <cellStyle name="Обычный 12 2" xfId="27"/>
    <cellStyle name="Обычный 12 2 3" xfId="23"/>
    <cellStyle name="Обычный 12 2 4" xfId="8"/>
    <cellStyle name="Обычный 19 2" xfId="21"/>
    <cellStyle name="Обычный 2" xfId="2"/>
    <cellStyle name="Обычный 2 2" xfId="9"/>
    <cellStyle name="Обычный 2 2 2" xfId="4"/>
    <cellStyle name="Обычный 2 2 4" xfId="20"/>
    <cellStyle name="Обычный 2 2 6" xfId="22"/>
    <cellStyle name="Обычный 2 4" xfId="25"/>
    <cellStyle name="Обычный 3" xfId="10"/>
    <cellStyle name="Обычный 4" xfId="13"/>
    <cellStyle name="Обычный 4 2 2" xfId="26"/>
    <cellStyle name="Обычный 5" xfId="12"/>
    <cellStyle name="Обычный 6" xfId="5"/>
    <cellStyle name="Обычный_Заявка ММГ-2005г.5 раздел11.10.04" xfId="15"/>
    <cellStyle name="Обычный_Лист1 2" xfId="6"/>
    <cellStyle name="Обычный_Утв.заявка  (свод.)-2006  от 10 11 05.база xls (вар" xfId="19"/>
    <cellStyle name="Обычный_Утв.заявка  (свод.)-2006  от 10 11 05.база xls (вар 2" xfId="24"/>
    <cellStyle name="Финансовый" xfId="1" builtinId="3"/>
    <cellStyle name="Финансовый 10 2" xfId="16"/>
    <cellStyle name="Финансовый 15" xfId="18"/>
    <cellStyle name="Финансовый 2" xfId="7"/>
    <cellStyle name="Финансовый 2 2" xfId="14"/>
    <cellStyle name="Финансовый 2 2 3" xfId="3"/>
    <cellStyle name="Финансовый 2 5" xfId="17"/>
    <cellStyle name="Финансовый 3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0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5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6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114300</xdr:rowOff>
    </xdr:to>
    <xdr:sp macro="" textlink="">
      <xdr:nvSpPr>
        <xdr:cNvPr id="49" name="Text Box 24"/>
        <xdr:cNvSpPr txBox="1">
          <a:spLocks noChangeArrowheads="1"/>
        </xdr:cNvSpPr>
      </xdr:nvSpPr>
      <xdr:spPr bwMode="auto">
        <a:xfrm>
          <a:off x="13658850" y="162887025"/>
          <a:ext cx="56653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114300</xdr:rowOff>
    </xdr:to>
    <xdr:sp macro="" textlink="">
      <xdr:nvSpPr>
        <xdr:cNvPr id="50" name="Text Box 24"/>
        <xdr:cNvSpPr txBox="1">
          <a:spLocks noChangeArrowheads="1"/>
        </xdr:cNvSpPr>
      </xdr:nvSpPr>
      <xdr:spPr bwMode="auto">
        <a:xfrm>
          <a:off x="13658850" y="162887025"/>
          <a:ext cx="56653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114300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13658850" y="162887025"/>
          <a:ext cx="56653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114300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3658850" y="162887025"/>
          <a:ext cx="56653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114300</xdr:rowOff>
    </xdr:to>
    <xdr:sp macro="" textlink="">
      <xdr:nvSpPr>
        <xdr:cNvPr id="53" name="Text Box 24"/>
        <xdr:cNvSpPr txBox="1">
          <a:spLocks noChangeArrowheads="1"/>
        </xdr:cNvSpPr>
      </xdr:nvSpPr>
      <xdr:spPr bwMode="auto">
        <a:xfrm>
          <a:off x="13658850" y="162887025"/>
          <a:ext cx="56653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64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511969</xdr:colOff>
      <xdr:row>135</xdr:row>
      <xdr:rowOff>0</xdr:rowOff>
    </xdr:from>
    <xdr:to>
      <xdr:col>17</xdr:col>
      <xdr:colOff>287929</xdr:colOff>
      <xdr:row>135</xdr:row>
      <xdr:rowOff>132649</xdr:rowOff>
    </xdr:to>
    <xdr:sp macro="" textlink="">
      <xdr:nvSpPr>
        <xdr:cNvPr id="73" name="Text Box 24"/>
        <xdr:cNvSpPr txBox="1">
          <a:spLocks noChangeArrowheads="1"/>
        </xdr:cNvSpPr>
      </xdr:nvSpPr>
      <xdr:spPr bwMode="auto">
        <a:xfrm>
          <a:off x="13932694" y="162887025"/>
          <a:ext cx="471285" cy="132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7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8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93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02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03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0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116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17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18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19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0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1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2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3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4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95247</xdr:rowOff>
    </xdr:to>
    <xdr:sp macro="" textlink="">
      <xdr:nvSpPr>
        <xdr:cNvPr id="125" name="Text Box 24"/>
        <xdr:cNvSpPr txBox="1">
          <a:spLocks noChangeArrowheads="1"/>
        </xdr:cNvSpPr>
      </xdr:nvSpPr>
      <xdr:spPr bwMode="auto">
        <a:xfrm>
          <a:off x="13658850" y="162887025"/>
          <a:ext cx="566535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95247</xdr:rowOff>
    </xdr:to>
    <xdr:sp macro="" textlink="">
      <xdr:nvSpPr>
        <xdr:cNvPr id="126" name="Text Box 24"/>
        <xdr:cNvSpPr txBox="1">
          <a:spLocks noChangeArrowheads="1"/>
        </xdr:cNvSpPr>
      </xdr:nvSpPr>
      <xdr:spPr bwMode="auto">
        <a:xfrm>
          <a:off x="13658850" y="162887025"/>
          <a:ext cx="566535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7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8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29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0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1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2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3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4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5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6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7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95250</xdr:rowOff>
    </xdr:to>
    <xdr:sp macro="" textlink="">
      <xdr:nvSpPr>
        <xdr:cNvPr id="138" name="Text Box 24"/>
        <xdr:cNvSpPr txBox="1">
          <a:spLocks noChangeArrowheads="1"/>
        </xdr:cNvSpPr>
      </xdr:nvSpPr>
      <xdr:spPr bwMode="auto">
        <a:xfrm>
          <a:off x="13658850" y="162887025"/>
          <a:ext cx="56653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95249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13658850" y="162887025"/>
          <a:ext cx="566535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4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49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50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5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95249</xdr:rowOff>
    </xdr:to>
    <xdr:sp macro="" textlink="">
      <xdr:nvSpPr>
        <xdr:cNvPr id="163" name="Text Box 24"/>
        <xdr:cNvSpPr txBox="1">
          <a:spLocks noChangeArrowheads="1"/>
        </xdr:cNvSpPr>
      </xdr:nvSpPr>
      <xdr:spPr bwMode="auto">
        <a:xfrm>
          <a:off x="13658850" y="162887025"/>
          <a:ext cx="566535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164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6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173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174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7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187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188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8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97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198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19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0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12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1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222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35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163606</xdr:rowOff>
    </xdr:to>
    <xdr:sp macro="" textlink="">
      <xdr:nvSpPr>
        <xdr:cNvPr id="236" name="Text Box 24"/>
        <xdr:cNvSpPr txBox="1">
          <a:spLocks noChangeArrowheads="1"/>
        </xdr:cNvSpPr>
      </xdr:nvSpPr>
      <xdr:spPr bwMode="auto">
        <a:xfrm>
          <a:off x="13658850" y="162887025"/>
          <a:ext cx="566535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3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245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246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4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5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5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6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68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6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7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282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8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292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293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306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07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0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316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317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2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163606</xdr:rowOff>
    </xdr:to>
    <xdr:sp macro="" textlink="">
      <xdr:nvSpPr>
        <xdr:cNvPr id="331" name="Text Box 24"/>
        <xdr:cNvSpPr txBox="1">
          <a:spLocks noChangeArrowheads="1"/>
        </xdr:cNvSpPr>
      </xdr:nvSpPr>
      <xdr:spPr bwMode="auto">
        <a:xfrm>
          <a:off x="13658850" y="162887025"/>
          <a:ext cx="566535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3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340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341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4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54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5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63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64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6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377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378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7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387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388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8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39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401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02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411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412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1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163606</xdr:rowOff>
    </xdr:to>
    <xdr:sp macro="" textlink="">
      <xdr:nvSpPr>
        <xdr:cNvPr id="426" name="Text Box 24"/>
        <xdr:cNvSpPr txBox="1">
          <a:spLocks noChangeArrowheads="1"/>
        </xdr:cNvSpPr>
      </xdr:nvSpPr>
      <xdr:spPr bwMode="auto">
        <a:xfrm>
          <a:off x="13658850" y="162887025"/>
          <a:ext cx="566535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2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435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436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3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4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4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59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6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473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7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482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163603</xdr:rowOff>
    </xdr:to>
    <xdr:sp macro="" textlink="">
      <xdr:nvSpPr>
        <xdr:cNvPr id="483" name="Text Box 24"/>
        <xdr:cNvSpPr txBox="1">
          <a:spLocks noChangeArrowheads="1"/>
        </xdr:cNvSpPr>
      </xdr:nvSpPr>
      <xdr:spPr bwMode="auto">
        <a:xfrm>
          <a:off x="13658850" y="162887025"/>
          <a:ext cx="566535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8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163607</xdr:rowOff>
    </xdr:to>
    <xdr:sp macro="" textlink="">
      <xdr:nvSpPr>
        <xdr:cNvPr id="496" name="Text Box 24"/>
        <xdr:cNvSpPr txBox="1">
          <a:spLocks noChangeArrowheads="1"/>
        </xdr:cNvSpPr>
      </xdr:nvSpPr>
      <xdr:spPr bwMode="auto">
        <a:xfrm>
          <a:off x="13658850" y="162887025"/>
          <a:ext cx="566535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497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506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163604</xdr:rowOff>
    </xdr:to>
    <xdr:sp macro="" textlink="">
      <xdr:nvSpPr>
        <xdr:cNvPr id="507" name="Text Box 24"/>
        <xdr:cNvSpPr txBox="1">
          <a:spLocks noChangeArrowheads="1"/>
        </xdr:cNvSpPr>
      </xdr:nvSpPr>
      <xdr:spPr bwMode="auto">
        <a:xfrm>
          <a:off x="13658850" y="162887025"/>
          <a:ext cx="566535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0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0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1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2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3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4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5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133350</xdr:rowOff>
    </xdr:to>
    <xdr:sp macro="" textlink="">
      <xdr:nvSpPr>
        <xdr:cNvPr id="519" name="Text Box 24"/>
        <xdr:cNvSpPr txBox="1">
          <a:spLocks noChangeArrowheads="1"/>
        </xdr:cNvSpPr>
      </xdr:nvSpPr>
      <xdr:spPr bwMode="auto">
        <a:xfrm>
          <a:off x="13658850" y="162887025"/>
          <a:ext cx="56653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163605</xdr:rowOff>
    </xdr:to>
    <xdr:sp macro="" textlink="">
      <xdr:nvSpPr>
        <xdr:cNvPr id="520" name="Text Box 24"/>
        <xdr:cNvSpPr txBox="1">
          <a:spLocks noChangeArrowheads="1"/>
        </xdr:cNvSpPr>
      </xdr:nvSpPr>
      <xdr:spPr bwMode="auto">
        <a:xfrm>
          <a:off x="13658850" y="162887025"/>
          <a:ext cx="566535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135</xdr:row>
      <xdr:rowOff>0</xdr:rowOff>
    </xdr:from>
    <xdr:to>
      <xdr:col>17</xdr:col>
      <xdr:colOff>109335</xdr:colOff>
      <xdr:row>135</xdr:row>
      <xdr:rowOff>163606</xdr:rowOff>
    </xdr:to>
    <xdr:sp macro="" textlink="">
      <xdr:nvSpPr>
        <xdr:cNvPr id="521" name="Text Box 24"/>
        <xdr:cNvSpPr txBox="1">
          <a:spLocks noChangeArrowheads="1"/>
        </xdr:cNvSpPr>
      </xdr:nvSpPr>
      <xdr:spPr bwMode="auto">
        <a:xfrm>
          <a:off x="13658850" y="162887025"/>
          <a:ext cx="566535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2" name="Рисунок 13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3" name="Рисунок 13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4" name="Рисунок 13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5" name="Рисунок 13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6" name="Рисунок 13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7" name="Рисунок 13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8" name="Рисунок 13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29" name="Рисунок 13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0" name="Рисунок 12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1" name="Рисунок 12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2" name="Рисунок 12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3" name="Рисунок 12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4" name="Рисунок 12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5" name="Рисунок 12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6" name="Рисунок 12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7" name="Рисунок 12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8" name="Рисунок 12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39" name="Рисунок 12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0" name="Рисунок 11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1" name="Рисунок 11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2" name="Рисунок 11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3" name="Рисунок 11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4" name="Рисунок 11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5" name="Рисунок 11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6" name="Рисунок 11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7" name="Рисунок 11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8" name="Рисунок 11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49" name="Рисунок 11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0" name="Рисунок 10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1" name="Рисунок 10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2" name="Рисунок 10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3" name="Рисунок 10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4" name="Рисунок 10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5" name="Рисунок 10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6" name="Рисунок 10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7" name="Рисунок 10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8" name="Рисунок 10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59" name="Рисунок 10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0" name="Рисунок 9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1" name="Рисунок 9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2" name="Рисунок 9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3" name="Рисунок 9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4" name="Рисунок 9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5" name="Рисунок 9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6" name="Рисунок 9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7" name="Рисунок 9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8" name="Рисунок 9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69" name="Рисунок 9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0" name="Рисунок 8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1" name="Рисунок 8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2" name="Рисунок 8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3" name="Рисунок 8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4" name="Рисунок 8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5" name="Рисунок 8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6" name="Рисунок 8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7" name="Рисунок 8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8" name="Рисунок 8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79" name="Рисунок 8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0" name="Рисунок 7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1" name="Рисунок 7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2" name="Рисунок 7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3" name="Рисунок 7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4" name="Рисунок 7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5" name="Рисунок 7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6" name="Рисунок 7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7" name="Рисунок 7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8" name="Рисунок 7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89" name="Рисунок 7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0" name="Рисунок 6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1" name="Рисунок 6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2" name="Рисунок 6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3" name="Рисунок 6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4" name="Рисунок 6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5" name="Рисунок 6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6" name="Рисунок 6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7" name="Рисунок 6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8" name="Рисунок 6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599" name="Рисунок 6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0" name="Рисунок 5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1" name="Рисунок 5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2" name="Рисунок 5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3" name="Рисунок 5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4" name="Рисунок 5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5" name="Рисунок 5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6" name="Рисунок 5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7" name="Рисунок 5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8" name="Рисунок 5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09" name="Рисунок 5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0" name="Рисунок 4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1" name="Рисунок 4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2" name="Рисунок 4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3" name="Рисунок 4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4" name="Рисунок 4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5" name="Рисунок 4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6" name="Рисунок 4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7" name="Рисунок 4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8" name="Рисунок 4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19" name="Рисунок 4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0" name="Рисунок 3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1" name="Рисунок 3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2" name="Рисунок 3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3" name="Рисунок 3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4" name="Рисунок 3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5" name="Рисунок 3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6" name="Рисунок 3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7" name="Рисунок 3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8" name="Рисунок 3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29" name="Рисунок 3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0" name="Рисунок 2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1" name="Рисунок 2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2" name="Рисунок 2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3" name="Рисунок 2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4" name="Рисунок 2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5" name="Рисунок 2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6" name="Рисунок 2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7" name="Рисунок 2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8" name="Рисунок 2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39" name="Рисунок 2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0" name="Рисунок 1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1" name="Рисунок 1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2" name="Рисунок 1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3" name="Рисунок 1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4" name="Рисунок 1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5" name="Рисунок 1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6" name="Рисунок 1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7" name="Рисунок 12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8" name="Рисунок 11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49" name="Рисунок 10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0" name="Рисунок 9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1" name="Рисунок 8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2" name="Рисунок 7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3" name="Рисунок 6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4" name="Рисунок 5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5" name="Рисунок 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6" name="Рисунок 3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285</xdr:row>
      <xdr:rowOff>390525</xdr:rowOff>
    </xdr:from>
    <xdr:to>
      <xdr:col>5</xdr:col>
      <xdr:colOff>228600</xdr:colOff>
      <xdr:row>285</xdr:row>
      <xdr:rowOff>390525</xdr:rowOff>
    </xdr:to>
    <xdr:sp macro="" textlink="">
      <xdr:nvSpPr>
        <xdr:cNvPr id="657" name="Text Box 24"/>
        <xdr:cNvSpPr>
          <a:spLocks noChangeArrowheads="1"/>
        </xdr:cNvSpPr>
      </xdr:nvSpPr>
      <xdr:spPr bwMode="auto">
        <a:xfrm>
          <a:off x="6296025" y="91422093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68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68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6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707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708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709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720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721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385560</xdr:colOff>
      <xdr:row>135</xdr:row>
      <xdr:rowOff>132649</xdr:rowOff>
    </xdr:to>
    <xdr:sp macro="" textlink="">
      <xdr:nvSpPr>
        <xdr:cNvPr id="729" name="Text Box 24"/>
        <xdr:cNvSpPr txBox="1">
          <a:spLocks noChangeArrowheads="1"/>
        </xdr:cNvSpPr>
      </xdr:nvSpPr>
      <xdr:spPr bwMode="auto">
        <a:xfrm>
          <a:off x="12961144" y="372008400"/>
          <a:ext cx="385560" cy="132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74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75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75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77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5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6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7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8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79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0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95247</xdr:rowOff>
    </xdr:to>
    <xdr:sp macro="" textlink="">
      <xdr:nvSpPr>
        <xdr:cNvPr id="781" name="Text Box 24"/>
        <xdr:cNvSpPr txBox="1">
          <a:spLocks noChangeArrowheads="1"/>
        </xdr:cNvSpPr>
      </xdr:nvSpPr>
      <xdr:spPr bwMode="auto">
        <a:xfrm>
          <a:off x="12687300" y="372008400"/>
          <a:ext cx="480810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95247</xdr:rowOff>
    </xdr:to>
    <xdr:sp macro="" textlink="">
      <xdr:nvSpPr>
        <xdr:cNvPr id="782" name="Text Box 24"/>
        <xdr:cNvSpPr txBox="1">
          <a:spLocks noChangeArrowheads="1"/>
        </xdr:cNvSpPr>
      </xdr:nvSpPr>
      <xdr:spPr bwMode="auto">
        <a:xfrm>
          <a:off x="12687300" y="372008400"/>
          <a:ext cx="480810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6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8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89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90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92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79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79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95249</xdr:rowOff>
    </xdr:to>
    <xdr:sp macro="" textlink="">
      <xdr:nvSpPr>
        <xdr:cNvPr id="796" name="Text Box 24"/>
        <xdr:cNvSpPr txBox="1">
          <a:spLocks noChangeArrowheads="1"/>
        </xdr:cNvSpPr>
      </xdr:nvSpPr>
      <xdr:spPr bwMode="auto">
        <a:xfrm>
          <a:off x="12687300" y="372008400"/>
          <a:ext cx="480810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7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805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806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95249</xdr:rowOff>
    </xdr:to>
    <xdr:sp macro="" textlink="">
      <xdr:nvSpPr>
        <xdr:cNvPr id="819" name="Text Box 24"/>
        <xdr:cNvSpPr txBox="1">
          <a:spLocks noChangeArrowheads="1"/>
        </xdr:cNvSpPr>
      </xdr:nvSpPr>
      <xdr:spPr bwMode="auto">
        <a:xfrm>
          <a:off x="12687300" y="372008400"/>
          <a:ext cx="480810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2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29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3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4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844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4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853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854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867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878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89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892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8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01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02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1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24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3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93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4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96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6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972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973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987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96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997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9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1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19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2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3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034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043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044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4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067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068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08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082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091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0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14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2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12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13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4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15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5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162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163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17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1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20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20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21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212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1226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1227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114300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12687300" y="372008400"/>
          <a:ext cx="48081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240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385560</xdr:colOff>
      <xdr:row>135</xdr:row>
      <xdr:rowOff>132649</xdr:rowOff>
    </xdr:to>
    <xdr:sp macro="" textlink="">
      <xdr:nvSpPr>
        <xdr:cNvPr id="1249" name="Text Box 24"/>
        <xdr:cNvSpPr txBox="1">
          <a:spLocks noChangeArrowheads="1"/>
        </xdr:cNvSpPr>
      </xdr:nvSpPr>
      <xdr:spPr bwMode="auto">
        <a:xfrm>
          <a:off x="12961144" y="372008400"/>
          <a:ext cx="385560" cy="132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26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27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27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29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5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6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7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8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299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0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95247</xdr:rowOff>
    </xdr:to>
    <xdr:sp macro="" textlink="">
      <xdr:nvSpPr>
        <xdr:cNvPr id="1301" name="Text Box 24"/>
        <xdr:cNvSpPr txBox="1">
          <a:spLocks noChangeArrowheads="1"/>
        </xdr:cNvSpPr>
      </xdr:nvSpPr>
      <xdr:spPr bwMode="auto">
        <a:xfrm>
          <a:off x="12687300" y="372008400"/>
          <a:ext cx="480810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95247</xdr:rowOff>
    </xdr:to>
    <xdr:sp macro="" textlink="">
      <xdr:nvSpPr>
        <xdr:cNvPr id="1302" name="Text Box 24"/>
        <xdr:cNvSpPr txBox="1">
          <a:spLocks noChangeArrowheads="1"/>
        </xdr:cNvSpPr>
      </xdr:nvSpPr>
      <xdr:spPr bwMode="auto">
        <a:xfrm>
          <a:off x="12687300" y="372008400"/>
          <a:ext cx="480810" cy="95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6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7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8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11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12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13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95250</xdr:rowOff>
    </xdr:to>
    <xdr:sp macro="" textlink="">
      <xdr:nvSpPr>
        <xdr:cNvPr id="1314" name="Text Box 24"/>
        <xdr:cNvSpPr txBox="1">
          <a:spLocks noChangeArrowheads="1"/>
        </xdr:cNvSpPr>
      </xdr:nvSpPr>
      <xdr:spPr bwMode="auto">
        <a:xfrm>
          <a:off x="12687300" y="372008400"/>
          <a:ext cx="48081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1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95249</xdr:rowOff>
    </xdr:to>
    <xdr:sp macro="" textlink="">
      <xdr:nvSpPr>
        <xdr:cNvPr id="1316" name="Text Box 24"/>
        <xdr:cNvSpPr txBox="1">
          <a:spLocks noChangeArrowheads="1"/>
        </xdr:cNvSpPr>
      </xdr:nvSpPr>
      <xdr:spPr bwMode="auto">
        <a:xfrm>
          <a:off x="12687300" y="372008400"/>
          <a:ext cx="480810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325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326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95249</xdr:rowOff>
    </xdr:to>
    <xdr:sp macro="" textlink="">
      <xdr:nvSpPr>
        <xdr:cNvPr id="1339" name="Text Box 24"/>
        <xdr:cNvSpPr txBox="1">
          <a:spLocks noChangeArrowheads="1"/>
        </xdr:cNvSpPr>
      </xdr:nvSpPr>
      <xdr:spPr bwMode="auto">
        <a:xfrm>
          <a:off x="12687300" y="372008400"/>
          <a:ext cx="480810" cy="95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4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49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5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373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374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387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38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397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398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3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1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412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421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422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4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4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5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45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46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46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48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48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492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493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0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517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3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39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40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4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5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554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5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563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564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577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57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587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59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01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602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611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612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1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2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35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3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4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48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649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5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658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163603</xdr:rowOff>
    </xdr:to>
    <xdr:sp macro="" textlink="">
      <xdr:nvSpPr>
        <xdr:cNvPr id="1659" name="Text Box 24"/>
        <xdr:cNvSpPr txBox="1">
          <a:spLocks noChangeArrowheads="1"/>
        </xdr:cNvSpPr>
      </xdr:nvSpPr>
      <xdr:spPr bwMode="auto">
        <a:xfrm>
          <a:off x="12687300" y="372008400"/>
          <a:ext cx="480810" cy="16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6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163607</xdr:rowOff>
    </xdr:to>
    <xdr:sp macro="" textlink="">
      <xdr:nvSpPr>
        <xdr:cNvPr id="1672" name="Text Box 24"/>
        <xdr:cNvSpPr txBox="1">
          <a:spLocks noChangeArrowheads="1"/>
        </xdr:cNvSpPr>
      </xdr:nvSpPr>
      <xdr:spPr bwMode="auto">
        <a:xfrm>
          <a:off x="12687300" y="372008400"/>
          <a:ext cx="480810" cy="163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73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7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682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163604</xdr:rowOff>
    </xdr:to>
    <xdr:sp macro="" textlink="">
      <xdr:nvSpPr>
        <xdr:cNvPr id="1683" name="Text Box 24"/>
        <xdr:cNvSpPr txBox="1">
          <a:spLocks noChangeArrowheads="1"/>
        </xdr:cNvSpPr>
      </xdr:nvSpPr>
      <xdr:spPr bwMode="auto">
        <a:xfrm>
          <a:off x="12687300" y="372008400"/>
          <a:ext cx="480810" cy="16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6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7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8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89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0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1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2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3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4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133350</xdr:rowOff>
    </xdr:to>
    <xdr:sp macro="" textlink="">
      <xdr:nvSpPr>
        <xdr:cNvPr id="1695" name="Text Box 24"/>
        <xdr:cNvSpPr txBox="1">
          <a:spLocks noChangeArrowheads="1"/>
        </xdr:cNvSpPr>
      </xdr:nvSpPr>
      <xdr:spPr bwMode="auto">
        <a:xfrm>
          <a:off x="12687300" y="372008400"/>
          <a:ext cx="4808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163605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12687300" y="372008400"/>
          <a:ext cx="480810" cy="16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135</xdr:row>
      <xdr:rowOff>0</xdr:rowOff>
    </xdr:from>
    <xdr:to>
      <xdr:col>25</xdr:col>
      <xdr:colOff>480810</xdr:colOff>
      <xdr:row>135</xdr:row>
      <xdr:rowOff>163606</xdr:rowOff>
    </xdr:to>
    <xdr:sp macro="" textlink="">
      <xdr:nvSpPr>
        <xdr:cNvPr id="1697" name="Text Box 24"/>
        <xdr:cNvSpPr txBox="1">
          <a:spLocks noChangeArrowheads="1"/>
        </xdr:cNvSpPr>
      </xdr:nvSpPr>
      <xdr:spPr bwMode="auto">
        <a:xfrm>
          <a:off x="12687300" y="372008400"/>
          <a:ext cx="480810" cy="163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4"/>
  <sheetViews>
    <sheetView tabSelected="1" workbookViewId="0">
      <pane ySplit="10" topLeftCell="A524" activePane="bottomLeft" state="frozen"/>
      <selection pane="bottomLeft" activeCell="F525" sqref="F525"/>
    </sheetView>
  </sheetViews>
  <sheetFormatPr defaultRowHeight="15" x14ac:dyDescent="0.25"/>
  <cols>
    <col min="1" max="1" width="9.7109375" style="125" customWidth="1"/>
    <col min="2" max="2" width="9.85546875" style="125" customWidth="1"/>
    <col min="3" max="3" width="11.5703125" style="125" customWidth="1"/>
    <col min="4" max="4" width="14.140625" style="125" customWidth="1"/>
    <col min="5" max="5" width="17.140625" style="125" customWidth="1"/>
    <col min="6" max="6" width="20.5703125" style="126" customWidth="1"/>
    <col min="7" max="7" width="8.140625" style="125" customWidth="1"/>
    <col min="8" max="8" width="7" style="125" customWidth="1"/>
    <col min="9" max="9" width="9.140625" style="125" customWidth="1"/>
    <col min="10" max="10" width="11.5703125" style="125" customWidth="1"/>
    <col min="11" max="11" width="9.5703125" style="125" customWidth="1"/>
    <col min="12" max="12" width="11.140625" style="125" customWidth="1"/>
    <col min="13" max="13" width="9.7109375" style="125" customWidth="1"/>
    <col min="14" max="14" width="11.140625" style="125" customWidth="1"/>
    <col min="15" max="15" width="17.140625" style="125" customWidth="1"/>
    <col min="16" max="17" width="9.140625" style="125"/>
    <col min="18" max="18" width="9.85546875" style="125" customWidth="1"/>
    <col min="19" max="19" width="15.140625" style="125" customWidth="1"/>
    <col min="20" max="20" width="18" style="125" customWidth="1"/>
    <col min="21" max="21" width="18.28515625" style="125" customWidth="1"/>
    <col min="22" max="22" width="9.140625" style="125"/>
    <col min="23" max="23" width="9.85546875" style="127" customWidth="1"/>
    <col min="24" max="24" width="9.140625" style="125"/>
    <col min="25" max="25" width="12.28515625" style="103" customWidth="1"/>
    <col min="26" max="16384" width="9.140625" style="125"/>
  </cols>
  <sheetData>
    <row r="1" spans="1:25" x14ac:dyDescent="0.25">
      <c r="A1" s="1"/>
      <c r="B1" s="1"/>
      <c r="C1" s="1"/>
      <c r="D1" s="2"/>
      <c r="E1" s="1"/>
      <c r="F1" s="57"/>
      <c r="G1" s="2"/>
      <c r="H1" s="1"/>
      <c r="I1" s="1"/>
      <c r="J1" s="1"/>
      <c r="K1" s="1"/>
      <c r="L1" s="1"/>
      <c r="M1" s="1"/>
      <c r="N1" s="2"/>
      <c r="O1" s="1"/>
      <c r="P1" s="1"/>
      <c r="Q1" s="3"/>
      <c r="R1" s="4"/>
      <c r="S1" s="5"/>
      <c r="T1" s="6"/>
      <c r="U1" s="7" t="s">
        <v>0</v>
      </c>
      <c r="V1" s="1"/>
      <c r="W1" s="1"/>
      <c r="X1" s="1"/>
      <c r="Y1" s="142"/>
    </row>
    <row r="2" spans="1:25" x14ac:dyDescent="0.25">
      <c r="A2" s="1"/>
      <c r="B2" s="1"/>
      <c r="C2" s="1"/>
      <c r="D2" s="2"/>
      <c r="E2" s="1"/>
      <c r="F2" s="57"/>
      <c r="G2" s="2"/>
      <c r="H2" s="1"/>
      <c r="I2" s="1"/>
      <c r="J2" s="1"/>
      <c r="K2" s="1"/>
      <c r="L2" s="1"/>
      <c r="M2" s="1"/>
      <c r="N2" s="2"/>
      <c r="O2" s="1"/>
      <c r="P2" s="1"/>
      <c r="Q2" s="3"/>
      <c r="R2" s="4"/>
      <c r="S2" s="5"/>
      <c r="T2" s="98"/>
      <c r="U2" s="99" t="s">
        <v>1</v>
      </c>
      <c r="V2" s="1"/>
      <c r="W2" s="1"/>
      <c r="X2" s="1"/>
      <c r="Y2" s="142"/>
    </row>
    <row r="3" spans="1:25" x14ac:dyDescent="0.25">
      <c r="A3" s="1"/>
      <c r="B3" s="1"/>
      <c r="C3" s="1"/>
      <c r="D3" s="2"/>
      <c r="E3" s="1"/>
      <c r="F3" s="57"/>
      <c r="G3" s="2"/>
      <c r="H3" s="1"/>
      <c r="I3" s="1"/>
      <c r="J3" s="1"/>
      <c r="K3" s="1"/>
      <c r="L3" s="1"/>
      <c r="M3" s="1"/>
      <c r="N3" s="2"/>
      <c r="O3" s="1"/>
      <c r="P3" s="1"/>
      <c r="Q3" s="3"/>
      <c r="R3" s="4"/>
      <c r="S3" s="5"/>
      <c r="T3" s="98"/>
      <c r="U3" s="99" t="s">
        <v>2</v>
      </c>
      <c r="V3" s="1"/>
      <c r="W3" s="1"/>
      <c r="X3" s="1"/>
      <c r="Y3" s="142"/>
    </row>
    <row r="4" spans="1:25" x14ac:dyDescent="0.25">
      <c r="A4" s="1"/>
      <c r="B4" s="1"/>
      <c r="C4" s="1"/>
      <c r="D4" s="2"/>
      <c r="E4" s="1"/>
      <c r="F4" s="57"/>
      <c r="G4" s="2"/>
      <c r="H4" s="1"/>
      <c r="I4" s="1"/>
      <c r="J4" s="1"/>
      <c r="K4" s="1"/>
      <c r="L4" s="1"/>
      <c r="M4" s="1"/>
      <c r="N4" s="2"/>
      <c r="O4" s="1"/>
      <c r="P4" s="1"/>
      <c r="Q4" s="3"/>
      <c r="R4" s="4"/>
      <c r="S4" s="5"/>
      <c r="T4" s="98"/>
      <c r="U4" s="99" t="s">
        <v>1940</v>
      </c>
      <c r="V4" s="1"/>
      <c r="W4" s="1"/>
      <c r="X4" s="1"/>
      <c r="Y4" s="142"/>
    </row>
    <row r="5" spans="1:25" x14ac:dyDescent="0.25">
      <c r="A5" s="1"/>
      <c r="B5" s="8" t="s">
        <v>28</v>
      </c>
      <c r="C5" s="9"/>
      <c r="D5" s="10"/>
      <c r="E5" s="10"/>
      <c r="F5" s="58"/>
      <c r="G5" s="10"/>
      <c r="H5" s="11"/>
      <c r="I5" s="10"/>
      <c r="J5" s="10"/>
      <c r="K5" s="10"/>
      <c r="L5" s="10"/>
      <c r="M5" s="10"/>
      <c r="N5" s="10"/>
      <c r="O5" s="10"/>
      <c r="P5" s="11"/>
      <c r="Q5" s="9"/>
      <c r="R5" s="12"/>
      <c r="S5" s="13"/>
      <c r="T5" s="157"/>
      <c r="U5" s="157"/>
      <c r="V5" s="10"/>
      <c r="W5" s="14"/>
      <c r="X5" s="14"/>
      <c r="Y5" s="142"/>
    </row>
    <row r="6" spans="1:25" x14ac:dyDescent="0.25">
      <c r="A6" s="1"/>
      <c r="B6" s="1"/>
      <c r="C6" s="1"/>
      <c r="D6" s="2"/>
      <c r="E6" s="1"/>
      <c r="F6" s="57"/>
      <c r="G6" s="2"/>
      <c r="H6" s="1"/>
      <c r="I6" s="1"/>
      <c r="J6" s="1"/>
      <c r="K6" s="1"/>
      <c r="L6" s="1"/>
      <c r="M6" s="1"/>
      <c r="N6" s="2"/>
      <c r="O6" s="1"/>
      <c r="P6" s="1"/>
      <c r="Q6" s="3"/>
      <c r="R6" s="4"/>
      <c r="S6" s="5"/>
      <c r="T6" s="157"/>
      <c r="U6" s="157"/>
      <c r="V6" s="1"/>
      <c r="W6" s="1"/>
      <c r="X6" s="1"/>
      <c r="Y6" s="142"/>
    </row>
    <row r="7" spans="1:25" x14ac:dyDescent="0.25">
      <c r="A7" s="1"/>
      <c r="B7" s="1"/>
      <c r="C7" s="1"/>
      <c r="D7" s="2"/>
      <c r="E7" s="1"/>
      <c r="F7" s="57"/>
      <c r="G7" s="2"/>
      <c r="H7" s="1"/>
      <c r="I7" s="1"/>
      <c r="J7" s="1"/>
      <c r="K7" s="1"/>
      <c r="L7" s="1"/>
      <c r="M7" s="1"/>
      <c r="N7" s="2"/>
      <c r="O7" s="1"/>
      <c r="P7" s="1"/>
      <c r="Q7" s="1"/>
      <c r="R7" s="1"/>
      <c r="S7" s="6"/>
      <c r="T7" s="6"/>
      <c r="U7" s="1"/>
      <c r="V7" s="1"/>
      <c r="W7" s="1"/>
      <c r="X7" s="1"/>
      <c r="Y7" s="142"/>
    </row>
    <row r="8" spans="1:25" ht="15" customHeight="1" x14ac:dyDescent="0.25">
      <c r="A8" s="158" t="s">
        <v>3</v>
      </c>
      <c r="B8" s="158" t="s">
        <v>4</v>
      </c>
      <c r="C8" s="158" t="s">
        <v>5</v>
      </c>
      <c r="D8" s="158" t="s">
        <v>6</v>
      </c>
      <c r="E8" s="158" t="s">
        <v>7</v>
      </c>
      <c r="F8" s="159" t="s">
        <v>8</v>
      </c>
      <c r="G8" s="160" t="s">
        <v>9</v>
      </c>
      <c r="H8" s="161" t="s">
        <v>10</v>
      </c>
      <c r="I8" s="161" t="s">
        <v>11</v>
      </c>
      <c r="J8" s="158" t="s">
        <v>12</v>
      </c>
      <c r="K8" s="158" t="s">
        <v>13</v>
      </c>
      <c r="L8" s="160" t="s">
        <v>14</v>
      </c>
      <c r="M8" s="160" t="s">
        <v>15</v>
      </c>
      <c r="N8" s="158" t="s">
        <v>16</v>
      </c>
      <c r="O8" s="158" t="s">
        <v>17</v>
      </c>
      <c r="P8" s="161" t="s">
        <v>18</v>
      </c>
      <c r="Q8" s="158" t="s">
        <v>19</v>
      </c>
      <c r="R8" s="163" t="s">
        <v>47</v>
      </c>
      <c r="S8" s="162" t="s">
        <v>20</v>
      </c>
      <c r="T8" s="162" t="s">
        <v>21</v>
      </c>
      <c r="U8" s="164" t="s">
        <v>22</v>
      </c>
      <c r="V8" s="158" t="s">
        <v>23</v>
      </c>
      <c r="W8" s="165" t="s">
        <v>24</v>
      </c>
      <c r="X8" s="158" t="s">
        <v>25</v>
      </c>
      <c r="Y8" s="158" t="s">
        <v>48</v>
      </c>
    </row>
    <row r="9" spans="1:25" ht="84.75" customHeight="1" x14ac:dyDescent="0.25">
      <c r="A9" s="158"/>
      <c r="B9" s="158"/>
      <c r="C9" s="158"/>
      <c r="D9" s="158"/>
      <c r="E9" s="158"/>
      <c r="F9" s="159"/>
      <c r="G9" s="160"/>
      <c r="H9" s="161"/>
      <c r="I9" s="161"/>
      <c r="J9" s="158"/>
      <c r="K9" s="158"/>
      <c r="L9" s="160"/>
      <c r="M9" s="160"/>
      <c r="N9" s="158"/>
      <c r="O9" s="158"/>
      <c r="P9" s="161"/>
      <c r="Q9" s="158"/>
      <c r="R9" s="163"/>
      <c r="S9" s="162"/>
      <c r="T9" s="162"/>
      <c r="U9" s="164"/>
      <c r="V9" s="158"/>
      <c r="W9" s="165"/>
      <c r="X9" s="158"/>
      <c r="Y9" s="158"/>
    </row>
    <row r="10" spans="1:25" x14ac:dyDescent="0.25">
      <c r="A10" s="15">
        <v>1</v>
      </c>
      <c r="B10" s="15">
        <v>2</v>
      </c>
      <c r="C10" s="137">
        <v>3</v>
      </c>
      <c r="D10" s="15">
        <v>4</v>
      </c>
      <c r="E10" s="15">
        <v>5</v>
      </c>
      <c r="F10" s="15">
        <v>6</v>
      </c>
      <c r="G10" s="15">
        <v>7</v>
      </c>
      <c r="H10" s="16">
        <v>8</v>
      </c>
      <c r="I10" s="16" t="s">
        <v>26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6">
        <v>16</v>
      </c>
      <c r="Q10" s="137">
        <v>17</v>
      </c>
      <c r="R10" s="17">
        <v>18</v>
      </c>
      <c r="S10" s="22">
        <v>19</v>
      </c>
      <c r="T10" s="22">
        <v>20</v>
      </c>
      <c r="U10" s="20">
        <v>21</v>
      </c>
      <c r="V10" s="15">
        <v>22</v>
      </c>
      <c r="W10" s="21">
        <v>23</v>
      </c>
      <c r="X10" s="84">
        <v>24</v>
      </c>
      <c r="Y10" s="15">
        <v>25</v>
      </c>
    </row>
    <row r="11" spans="1:25" x14ac:dyDescent="0.25">
      <c r="A11" s="15"/>
      <c r="B11" s="15" t="s">
        <v>27</v>
      </c>
      <c r="C11" s="137"/>
      <c r="D11" s="15"/>
      <c r="E11" s="15"/>
      <c r="F11" s="59"/>
      <c r="G11" s="15"/>
      <c r="H11" s="16"/>
      <c r="I11" s="16"/>
      <c r="J11" s="15"/>
      <c r="K11" s="15"/>
      <c r="L11" s="15"/>
      <c r="M11" s="15"/>
      <c r="N11" s="15"/>
      <c r="O11" s="15"/>
      <c r="P11" s="16"/>
      <c r="Q11" s="137"/>
      <c r="R11" s="17"/>
      <c r="S11" s="18"/>
      <c r="T11" s="19"/>
      <c r="U11" s="20"/>
      <c r="V11" s="15"/>
      <c r="W11" s="21"/>
      <c r="X11" s="85"/>
    </row>
    <row r="12" spans="1:25" ht="153" x14ac:dyDescent="0.25">
      <c r="A12" s="27" t="s">
        <v>272</v>
      </c>
      <c r="B12" s="27" t="s">
        <v>2</v>
      </c>
      <c r="C12" s="139" t="s">
        <v>261</v>
      </c>
      <c r="D12" s="139" t="s">
        <v>262</v>
      </c>
      <c r="E12" s="139" t="s">
        <v>263</v>
      </c>
      <c r="F12" s="27" t="s">
        <v>264</v>
      </c>
      <c r="G12" s="21" t="s">
        <v>92</v>
      </c>
      <c r="H12" s="63">
        <v>70</v>
      </c>
      <c r="I12" s="27" t="s">
        <v>220</v>
      </c>
      <c r="J12" s="27" t="s">
        <v>33</v>
      </c>
      <c r="K12" s="28" t="s">
        <v>520</v>
      </c>
      <c r="L12" s="27" t="s">
        <v>265</v>
      </c>
      <c r="M12" s="27" t="s">
        <v>171</v>
      </c>
      <c r="N12" s="139" t="s">
        <v>256</v>
      </c>
      <c r="O12" s="90" t="s">
        <v>1486</v>
      </c>
      <c r="P12" s="42" t="s">
        <v>218</v>
      </c>
      <c r="Q12" s="139" t="s">
        <v>219</v>
      </c>
      <c r="R12" s="35">
        <f>190+750</f>
        <v>940</v>
      </c>
      <c r="S12" s="35">
        <v>10230</v>
      </c>
      <c r="T12" s="35">
        <f t="shared" ref="T12:T18" si="0">S12*R12</f>
        <v>9616200</v>
      </c>
      <c r="U12" s="35">
        <f t="shared" ref="U12:U18" si="1">T12*1.12</f>
        <v>10770144.000000002</v>
      </c>
      <c r="V12" s="27" t="s">
        <v>266</v>
      </c>
      <c r="W12" s="27">
        <v>2017</v>
      </c>
      <c r="X12" s="85"/>
      <c r="Y12" s="103" t="s">
        <v>267</v>
      </c>
    </row>
    <row r="13" spans="1:25" ht="153" x14ac:dyDescent="0.25">
      <c r="A13" s="27" t="s">
        <v>273</v>
      </c>
      <c r="B13" s="27" t="s">
        <v>2</v>
      </c>
      <c r="C13" s="139" t="s">
        <v>268</v>
      </c>
      <c r="D13" s="139" t="s">
        <v>262</v>
      </c>
      <c r="E13" s="139" t="s">
        <v>269</v>
      </c>
      <c r="F13" s="27" t="s">
        <v>270</v>
      </c>
      <c r="G13" s="21" t="s">
        <v>125</v>
      </c>
      <c r="H13" s="63">
        <v>70</v>
      </c>
      <c r="I13" s="27" t="s">
        <v>220</v>
      </c>
      <c r="J13" s="27" t="s">
        <v>33</v>
      </c>
      <c r="K13" s="28" t="s">
        <v>520</v>
      </c>
      <c r="L13" s="27" t="s">
        <v>265</v>
      </c>
      <c r="M13" s="21" t="s">
        <v>171</v>
      </c>
      <c r="N13" s="139" t="s">
        <v>256</v>
      </c>
      <c r="O13" s="90" t="s">
        <v>1486</v>
      </c>
      <c r="P13" s="42" t="s">
        <v>218</v>
      </c>
      <c r="Q13" s="28" t="s">
        <v>219</v>
      </c>
      <c r="R13" s="35">
        <v>1000</v>
      </c>
      <c r="S13" s="35">
        <v>7194</v>
      </c>
      <c r="T13" s="35">
        <f t="shared" si="0"/>
        <v>7194000</v>
      </c>
      <c r="U13" s="35">
        <f t="shared" si="1"/>
        <v>8057280.0000000009</v>
      </c>
      <c r="V13" s="27" t="s">
        <v>266</v>
      </c>
      <c r="W13" s="27">
        <v>2017</v>
      </c>
      <c r="X13" s="85"/>
      <c r="Y13" s="103" t="s">
        <v>267</v>
      </c>
    </row>
    <row r="14" spans="1:25" ht="153" x14ac:dyDescent="0.25">
      <c r="A14" s="27" t="s">
        <v>274</v>
      </c>
      <c r="B14" s="27" t="s">
        <v>2</v>
      </c>
      <c r="C14" s="139" t="s">
        <v>268</v>
      </c>
      <c r="D14" s="139" t="s">
        <v>262</v>
      </c>
      <c r="E14" s="139" t="s">
        <v>269</v>
      </c>
      <c r="F14" s="27" t="s">
        <v>270</v>
      </c>
      <c r="G14" s="21" t="s">
        <v>92</v>
      </c>
      <c r="H14" s="63">
        <v>70</v>
      </c>
      <c r="I14" s="27" t="s">
        <v>220</v>
      </c>
      <c r="J14" s="27" t="s">
        <v>33</v>
      </c>
      <c r="K14" s="28" t="s">
        <v>520</v>
      </c>
      <c r="L14" s="27" t="s">
        <v>271</v>
      </c>
      <c r="M14" s="21" t="s">
        <v>171</v>
      </c>
      <c r="N14" s="139" t="s">
        <v>256</v>
      </c>
      <c r="O14" s="90" t="s">
        <v>1486</v>
      </c>
      <c r="P14" s="42" t="s">
        <v>218</v>
      </c>
      <c r="Q14" s="28" t="s">
        <v>219</v>
      </c>
      <c r="R14" s="35">
        <f>700+12000</f>
        <v>12700</v>
      </c>
      <c r="S14" s="35">
        <v>7194</v>
      </c>
      <c r="T14" s="35">
        <f t="shared" si="0"/>
        <v>91363800</v>
      </c>
      <c r="U14" s="35">
        <f t="shared" si="1"/>
        <v>102327456.00000001</v>
      </c>
      <c r="V14" s="27" t="s">
        <v>266</v>
      </c>
      <c r="W14" s="27">
        <v>2017</v>
      </c>
      <c r="X14" s="85"/>
      <c r="Y14" s="103" t="s">
        <v>267</v>
      </c>
    </row>
    <row r="15" spans="1:25" ht="165.75" x14ac:dyDescent="0.25">
      <c r="A15" s="27" t="s">
        <v>275</v>
      </c>
      <c r="B15" s="27" t="s">
        <v>2</v>
      </c>
      <c r="C15" s="139" t="s">
        <v>268</v>
      </c>
      <c r="D15" s="139" t="s">
        <v>262</v>
      </c>
      <c r="E15" s="139" t="s">
        <v>269</v>
      </c>
      <c r="F15" s="27" t="s">
        <v>276</v>
      </c>
      <c r="G15" s="21" t="s">
        <v>92</v>
      </c>
      <c r="H15" s="63">
        <v>70</v>
      </c>
      <c r="I15" s="27" t="s">
        <v>220</v>
      </c>
      <c r="J15" s="27" t="s">
        <v>33</v>
      </c>
      <c r="K15" s="28" t="s">
        <v>520</v>
      </c>
      <c r="L15" s="27" t="s">
        <v>265</v>
      </c>
      <c r="M15" s="21" t="s">
        <v>171</v>
      </c>
      <c r="N15" s="139" t="s">
        <v>256</v>
      </c>
      <c r="O15" s="90" t="s">
        <v>1486</v>
      </c>
      <c r="P15" s="42" t="s">
        <v>218</v>
      </c>
      <c r="Q15" s="28" t="s">
        <v>219</v>
      </c>
      <c r="R15" s="35">
        <f>9000+1000+15000</f>
        <v>25000</v>
      </c>
      <c r="S15" s="35">
        <v>6313</v>
      </c>
      <c r="T15" s="35">
        <f t="shared" si="0"/>
        <v>157825000</v>
      </c>
      <c r="U15" s="35">
        <f t="shared" si="1"/>
        <v>176764000.00000003</v>
      </c>
      <c r="V15" s="27" t="s">
        <v>266</v>
      </c>
      <c r="W15" s="27">
        <v>2017</v>
      </c>
      <c r="X15" s="85"/>
      <c r="Y15" s="103" t="s">
        <v>267</v>
      </c>
    </row>
    <row r="16" spans="1:25" ht="178.5" x14ac:dyDescent="0.25">
      <c r="A16" s="27" t="s">
        <v>277</v>
      </c>
      <c r="B16" s="27" t="s">
        <v>2</v>
      </c>
      <c r="C16" s="139" t="s">
        <v>278</v>
      </c>
      <c r="D16" s="27" t="s">
        <v>262</v>
      </c>
      <c r="E16" s="27" t="s">
        <v>279</v>
      </c>
      <c r="F16" s="27" t="s">
        <v>280</v>
      </c>
      <c r="G16" s="21" t="s">
        <v>125</v>
      </c>
      <c r="H16" s="63">
        <v>70</v>
      </c>
      <c r="I16" s="27" t="s">
        <v>220</v>
      </c>
      <c r="J16" s="27" t="s">
        <v>33</v>
      </c>
      <c r="K16" s="28" t="s">
        <v>520</v>
      </c>
      <c r="L16" s="27" t="s">
        <v>265</v>
      </c>
      <c r="M16" s="21" t="s">
        <v>171</v>
      </c>
      <c r="N16" s="139" t="s">
        <v>256</v>
      </c>
      <c r="O16" s="90" t="s">
        <v>1486</v>
      </c>
      <c r="P16" s="42" t="s">
        <v>218</v>
      </c>
      <c r="Q16" s="28" t="s">
        <v>219</v>
      </c>
      <c r="R16" s="35">
        <v>120</v>
      </c>
      <c r="S16" s="36">
        <v>15706</v>
      </c>
      <c r="T16" s="35">
        <f t="shared" si="0"/>
        <v>1884720</v>
      </c>
      <c r="U16" s="35">
        <f t="shared" si="1"/>
        <v>2110886.4000000004</v>
      </c>
      <c r="V16" s="27" t="s">
        <v>266</v>
      </c>
      <c r="W16" s="27">
        <v>2017</v>
      </c>
      <c r="X16" s="85"/>
      <c r="Y16" s="103" t="s">
        <v>267</v>
      </c>
    </row>
    <row r="17" spans="1:25" ht="165.75" x14ac:dyDescent="0.25">
      <c r="A17" s="27" t="s">
        <v>281</v>
      </c>
      <c r="B17" s="27" t="s">
        <v>2</v>
      </c>
      <c r="C17" s="139" t="s">
        <v>282</v>
      </c>
      <c r="D17" s="139" t="s">
        <v>262</v>
      </c>
      <c r="E17" s="139" t="s">
        <v>283</v>
      </c>
      <c r="F17" s="27" t="s">
        <v>284</v>
      </c>
      <c r="G17" s="21" t="s">
        <v>92</v>
      </c>
      <c r="H17" s="63">
        <v>70</v>
      </c>
      <c r="I17" s="27" t="s">
        <v>220</v>
      </c>
      <c r="J17" s="27" t="s">
        <v>33</v>
      </c>
      <c r="K17" s="28" t="s">
        <v>520</v>
      </c>
      <c r="L17" s="27" t="s">
        <v>285</v>
      </c>
      <c r="M17" s="21" t="s">
        <v>171</v>
      </c>
      <c r="N17" s="139" t="s">
        <v>256</v>
      </c>
      <c r="O17" s="90" t="s">
        <v>1486</v>
      </c>
      <c r="P17" s="42" t="s">
        <v>218</v>
      </c>
      <c r="Q17" s="28" t="s">
        <v>219</v>
      </c>
      <c r="R17" s="35">
        <v>2000</v>
      </c>
      <c r="S17" s="35">
        <v>9039</v>
      </c>
      <c r="T17" s="35">
        <f t="shared" si="0"/>
        <v>18078000</v>
      </c>
      <c r="U17" s="35">
        <f t="shared" si="1"/>
        <v>20247360.000000004</v>
      </c>
      <c r="V17" s="27" t="s">
        <v>266</v>
      </c>
      <c r="W17" s="27">
        <v>2017</v>
      </c>
      <c r="X17" s="85"/>
      <c r="Y17" s="103" t="s">
        <v>267</v>
      </c>
    </row>
    <row r="18" spans="1:25" ht="165.75" x14ac:dyDescent="0.25">
      <c r="A18" s="27" t="s">
        <v>286</v>
      </c>
      <c r="B18" s="27" t="s">
        <v>2</v>
      </c>
      <c r="C18" s="139" t="s">
        <v>282</v>
      </c>
      <c r="D18" s="139" t="s">
        <v>262</v>
      </c>
      <c r="E18" s="139" t="s">
        <v>283</v>
      </c>
      <c r="F18" s="27" t="s">
        <v>284</v>
      </c>
      <c r="G18" s="21" t="s">
        <v>92</v>
      </c>
      <c r="H18" s="63">
        <v>70</v>
      </c>
      <c r="I18" s="27" t="s">
        <v>220</v>
      </c>
      <c r="J18" s="27" t="s">
        <v>33</v>
      </c>
      <c r="K18" s="28" t="s">
        <v>520</v>
      </c>
      <c r="L18" s="27" t="s">
        <v>271</v>
      </c>
      <c r="M18" s="21" t="s">
        <v>171</v>
      </c>
      <c r="N18" s="139" t="s">
        <v>256</v>
      </c>
      <c r="O18" s="90" t="s">
        <v>1486</v>
      </c>
      <c r="P18" s="42" t="s">
        <v>218</v>
      </c>
      <c r="Q18" s="28" t="s">
        <v>219</v>
      </c>
      <c r="R18" s="35">
        <v>900</v>
      </c>
      <c r="S18" s="35">
        <v>9039</v>
      </c>
      <c r="T18" s="35">
        <f t="shared" si="0"/>
        <v>8135100</v>
      </c>
      <c r="U18" s="35">
        <f t="shared" si="1"/>
        <v>9111312</v>
      </c>
      <c r="V18" s="27" t="s">
        <v>266</v>
      </c>
      <c r="W18" s="27">
        <v>2017</v>
      </c>
      <c r="X18" s="85"/>
      <c r="Y18" s="103" t="s">
        <v>267</v>
      </c>
    </row>
    <row r="19" spans="1:25" ht="114.75" x14ac:dyDescent="0.25">
      <c r="A19" s="27" t="s">
        <v>1808</v>
      </c>
      <c r="B19" s="27" t="s">
        <v>2</v>
      </c>
      <c r="C19" s="139" t="s">
        <v>1395</v>
      </c>
      <c r="D19" s="139" t="s">
        <v>287</v>
      </c>
      <c r="E19" s="139" t="s">
        <v>1396</v>
      </c>
      <c r="F19" s="27" t="s">
        <v>1593</v>
      </c>
      <c r="G19" s="27" t="s">
        <v>125</v>
      </c>
      <c r="H19" s="63">
        <v>0</v>
      </c>
      <c r="I19" s="27" t="s">
        <v>220</v>
      </c>
      <c r="J19" s="27" t="s">
        <v>33</v>
      </c>
      <c r="K19" s="28" t="s">
        <v>520</v>
      </c>
      <c r="L19" s="27" t="s">
        <v>215</v>
      </c>
      <c r="M19" s="27" t="s">
        <v>171</v>
      </c>
      <c r="N19" s="139" t="s">
        <v>256</v>
      </c>
      <c r="O19" s="90" t="s">
        <v>1486</v>
      </c>
      <c r="P19" s="37" t="s">
        <v>216</v>
      </c>
      <c r="Q19" s="21" t="s">
        <v>217</v>
      </c>
      <c r="R19" s="36">
        <v>8</v>
      </c>
      <c r="S19" s="35">
        <v>3100</v>
      </c>
      <c r="T19" s="35">
        <f t="shared" ref="T19:T26" si="2">S19*R19</f>
        <v>24800</v>
      </c>
      <c r="U19" s="35">
        <f t="shared" ref="U19:U48" si="3">T19*1.12</f>
        <v>27776.000000000004</v>
      </c>
      <c r="V19" s="27"/>
      <c r="W19" s="27">
        <v>2017</v>
      </c>
      <c r="X19" s="85"/>
      <c r="Y19" s="103" t="s">
        <v>267</v>
      </c>
    </row>
    <row r="20" spans="1:25" ht="114.75" x14ac:dyDescent="0.25">
      <c r="A20" s="27" t="s">
        <v>1809</v>
      </c>
      <c r="B20" s="27" t="s">
        <v>2</v>
      </c>
      <c r="C20" s="139" t="s">
        <v>1569</v>
      </c>
      <c r="D20" s="139" t="s">
        <v>289</v>
      </c>
      <c r="E20" s="139" t="s">
        <v>1570</v>
      </c>
      <c r="F20" s="27" t="s">
        <v>1563</v>
      </c>
      <c r="G20" s="27" t="s">
        <v>125</v>
      </c>
      <c r="H20" s="63">
        <v>0</v>
      </c>
      <c r="I20" s="27" t="s">
        <v>220</v>
      </c>
      <c r="J20" s="27" t="s">
        <v>33</v>
      </c>
      <c r="K20" s="28" t="s">
        <v>520</v>
      </c>
      <c r="L20" s="27" t="s">
        <v>215</v>
      </c>
      <c r="M20" s="27" t="s">
        <v>171</v>
      </c>
      <c r="N20" s="139" t="s">
        <v>256</v>
      </c>
      <c r="O20" s="90" t="s">
        <v>1486</v>
      </c>
      <c r="P20" s="37" t="s">
        <v>216</v>
      </c>
      <c r="Q20" s="21" t="s">
        <v>217</v>
      </c>
      <c r="R20" s="36">
        <v>1</v>
      </c>
      <c r="S20" s="35">
        <v>4720</v>
      </c>
      <c r="T20" s="35">
        <f t="shared" si="2"/>
        <v>4720</v>
      </c>
      <c r="U20" s="35">
        <f t="shared" si="3"/>
        <v>5286.4000000000005</v>
      </c>
      <c r="V20" s="27"/>
      <c r="W20" s="27">
        <v>2017</v>
      </c>
      <c r="X20" s="85"/>
      <c r="Y20" s="103" t="s">
        <v>267</v>
      </c>
    </row>
    <row r="21" spans="1:25" ht="114.75" x14ac:dyDescent="0.25">
      <c r="A21" s="27" t="s">
        <v>1810</v>
      </c>
      <c r="B21" s="27" t="s">
        <v>2</v>
      </c>
      <c r="C21" s="139" t="s">
        <v>1571</v>
      </c>
      <c r="D21" s="139" t="s">
        <v>289</v>
      </c>
      <c r="E21" s="139" t="s">
        <v>1572</v>
      </c>
      <c r="F21" s="27" t="s">
        <v>1564</v>
      </c>
      <c r="G21" s="27" t="s">
        <v>125</v>
      </c>
      <c r="H21" s="63">
        <v>0</v>
      </c>
      <c r="I21" s="27" t="s">
        <v>220</v>
      </c>
      <c r="J21" s="27" t="s">
        <v>33</v>
      </c>
      <c r="K21" s="28" t="s">
        <v>520</v>
      </c>
      <c r="L21" s="27" t="s">
        <v>215</v>
      </c>
      <c r="M21" s="27" t="s">
        <v>171</v>
      </c>
      <c r="N21" s="139" t="s">
        <v>256</v>
      </c>
      <c r="O21" s="90" t="s">
        <v>1486</v>
      </c>
      <c r="P21" s="37" t="s">
        <v>216</v>
      </c>
      <c r="Q21" s="21" t="s">
        <v>217</v>
      </c>
      <c r="R21" s="36">
        <v>1</v>
      </c>
      <c r="S21" s="35">
        <v>5220</v>
      </c>
      <c r="T21" s="35">
        <f t="shared" si="2"/>
        <v>5220</v>
      </c>
      <c r="U21" s="35">
        <f t="shared" si="3"/>
        <v>5846.4000000000005</v>
      </c>
      <c r="V21" s="27"/>
      <c r="W21" s="27">
        <v>2017</v>
      </c>
      <c r="X21" s="85"/>
      <c r="Y21" s="103" t="s">
        <v>267</v>
      </c>
    </row>
    <row r="22" spans="1:25" ht="114.75" x14ac:dyDescent="0.25">
      <c r="A22" s="27" t="s">
        <v>1811</v>
      </c>
      <c r="B22" s="27" t="s">
        <v>2</v>
      </c>
      <c r="C22" s="139" t="s">
        <v>731</v>
      </c>
      <c r="D22" s="139" t="s">
        <v>289</v>
      </c>
      <c r="E22" s="139" t="s">
        <v>732</v>
      </c>
      <c r="F22" s="27" t="s">
        <v>1565</v>
      </c>
      <c r="G22" s="27" t="s">
        <v>125</v>
      </c>
      <c r="H22" s="63">
        <v>0</v>
      </c>
      <c r="I22" s="27" t="s">
        <v>220</v>
      </c>
      <c r="J22" s="27" t="s">
        <v>33</v>
      </c>
      <c r="K22" s="28" t="s">
        <v>520</v>
      </c>
      <c r="L22" s="27" t="s">
        <v>215</v>
      </c>
      <c r="M22" s="27" t="s">
        <v>171</v>
      </c>
      <c r="N22" s="139" t="s">
        <v>256</v>
      </c>
      <c r="O22" s="90" t="s">
        <v>1486</v>
      </c>
      <c r="P22" s="37" t="s">
        <v>216</v>
      </c>
      <c r="Q22" s="21" t="s">
        <v>217</v>
      </c>
      <c r="R22" s="36">
        <v>1</v>
      </c>
      <c r="S22" s="35">
        <v>5320</v>
      </c>
      <c r="T22" s="35">
        <f t="shared" si="2"/>
        <v>5320</v>
      </c>
      <c r="U22" s="35">
        <f t="shared" si="3"/>
        <v>5958.4000000000005</v>
      </c>
      <c r="V22" s="27"/>
      <c r="W22" s="27">
        <v>2017</v>
      </c>
      <c r="X22" s="85"/>
      <c r="Y22" s="103" t="s">
        <v>267</v>
      </c>
    </row>
    <row r="23" spans="1:25" ht="114.75" x14ac:dyDescent="0.25">
      <c r="A23" s="27" t="s">
        <v>1812</v>
      </c>
      <c r="B23" s="27" t="s">
        <v>2</v>
      </c>
      <c r="C23" s="139" t="s">
        <v>1573</v>
      </c>
      <c r="D23" s="139" t="s">
        <v>1574</v>
      </c>
      <c r="E23" s="139" t="s">
        <v>1575</v>
      </c>
      <c r="F23" s="27" t="s">
        <v>1566</v>
      </c>
      <c r="G23" s="27" t="s">
        <v>125</v>
      </c>
      <c r="H23" s="63">
        <v>0</v>
      </c>
      <c r="I23" s="27" t="s">
        <v>220</v>
      </c>
      <c r="J23" s="27" t="s">
        <v>33</v>
      </c>
      <c r="K23" s="28" t="s">
        <v>520</v>
      </c>
      <c r="L23" s="27" t="s">
        <v>215</v>
      </c>
      <c r="M23" s="27" t="s">
        <v>171</v>
      </c>
      <c r="N23" s="139" t="s">
        <v>256</v>
      </c>
      <c r="O23" s="90" t="s">
        <v>1486</v>
      </c>
      <c r="P23" s="37" t="s">
        <v>216</v>
      </c>
      <c r="Q23" s="21" t="s">
        <v>217</v>
      </c>
      <c r="R23" s="36">
        <v>1</v>
      </c>
      <c r="S23" s="35">
        <v>4000</v>
      </c>
      <c r="T23" s="35">
        <f t="shared" si="2"/>
        <v>4000</v>
      </c>
      <c r="U23" s="35">
        <f t="shared" si="3"/>
        <v>4480</v>
      </c>
      <c r="V23" s="27"/>
      <c r="W23" s="27">
        <v>2017</v>
      </c>
      <c r="X23" s="85"/>
      <c r="Y23" s="103" t="s">
        <v>267</v>
      </c>
    </row>
    <row r="24" spans="1:25" ht="114.75" x14ac:dyDescent="0.25">
      <c r="A24" s="27" t="s">
        <v>1813</v>
      </c>
      <c r="B24" s="27" t="s">
        <v>2</v>
      </c>
      <c r="C24" s="139" t="s">
        <v>1576</v>
      </c>
      <c r="D24" s="139" t="s">
        <v>672</v>
      </c>
      <c r="E24" s="139" t="s">
        <v>1577</v>
      </c>
      <c r="F24" s="27" t="s">
        <v>1567</v>
      </c>
      <c r="G24" s="27" t="s">
        <v>125</v>
      </c>
      <c r="H24" s="63">
        <v>0</v>
      </c>
      <c r="I24" s="27" t="s">
        <v>220</v>
      </c>
      <c r="J24" s="27" t="s">
        <v>33</v>
      </c>
      <c r="K24" s="28" t="s">
        <v>520</v>
      </c>
      <c r="L24" s="27" t="s">
        <v>215</v>
      </c>
      <c r="M24" s="27" t="s">
        <v>171</v>
      </c>
      <c r="N24" s="139" t="s">
        <v>256</v>
      </c>
      <c r="O24" s="90" t="s">
        <v>1486</v>
      </c>
      <c r="P24" s="37" t="s">
        <v>216</v>
      </c>
      <c r="Q24" s="21" t="s">
        <v>217</v>
      </c>
      <c r="R24" s="36">
        <v>1</v>
      </c>
      <c r="S24" s="35">
        <v>3990</v>
      </c>
      <c r="T24" s="35">
        <f t="shared" si="2"/>
        <v>3990</v>
      </c>
      <c r="U24" s="35">
        <f t="shared" si="3"/>
        <v>4468.8</v>
      </c>
      <c r="V24" s="27"/>
      <c r="W24" s="27">
        <v>2017</v>
      </c>
      <c r="X24" s="85"/>
      <c r="Y24" s="103" t="s">
        <v>267</v>
      </c>
    </row>
    <row r="25" spans="1:25" ht="114.75" x14ac:dyDescent="0.25">
      <c r="A25" s="27" t="s">
        <v>1814</v>
      </c>
      <c r="B25" s="27" t="s">
        <v>2</v>
      </c>
      <c r="C25" s="139" t="s">
        <v>1578</v>
      </c>
      <c r="D25" s="139" t="s">
        <v>672</v>
      </c>
      <c r="E25" s="139" t="s">
        <v>1579</v>
      </c>
      <c r="F25" s="27" t="s">
        <v>1568</v>
      </c>
      <c r="G25" s="27" t="s">
        <v>125</v>
      </c>
      <c r="H25" s="63">
        <v>0</v>
      </c>
      <c r="I25" s="27" t="s">
        <v>220</v>
      </c>
      <c r="J25" s="27" t="s">
        <v>33</v>
      </c>
      <c r="K25" s="28" t="s">
        <v>520</v>
      </c>
      <c r="L25" s="27" t="s">
        <v>215</v>
      </c>
      <c r="M25" s="27" t="s">
        <v>171</v>
      </c>
      <c r="N25" s="139" t="s">
        <v>256</v>
      </c>
      <c r="O25" s="90" t="s">
        <v>1486</v>
      </c>
      <c r="P25" s="37" t="s">
        <v>216</v>
      </c>
      <c r="Q25" s="21" t="s">
        <v>217</v>
      </c>
      <c r="R25" s="36">
        <v>3</v>
      </c>
      <c r="S25" s="35">
        <v>4990</v>
      </c>
      <c r="T25" s="35">
        <f t="shared" si="2"/>
        <v>14970</v>
      </c>
      <c r="U25" s="35">
        <f t="shared" si="3"/>
        <v>16766.400000000001</v>
      </c>
      <c r="V25" s="27"/>
      <c r="W25" s="27">
        <v>2017</v>
      </c>
      <c r="X25" s="85"/>
      <c r="Y25" s="103" t="s">
        <v>267</v>
      </c>
    </row>
    <row r="26" spans="1:25" ht="114.75" x14ac:dyDescent="0.25">
      <c r="A26" s="27" t="s">
        <v>1815</v>
      </c>
      <c r="B26" s="27" t="s">
        <v>2</v>
      </c>
      <c r="C26" s="139" t="s">
        <v>1580</v>
      </c>
      <c r="D26" s="139" t="s">
        <v>262</v>
      </c>
      <c r="E26" s="139" t="s">
        <v>1581</v>
      </c>
      <c r="F26" s="113" t="s">
        <v>1582</v>
      </c>
      <c r="G26" s="21" t="s">
        <v>125</v>
      </c>
      <c r="H26" s="63">
        <v>0</v>
      </c>
      <c r="I26" s="27" t="s">
        <v>220</v>
      </c>
      <c r="J26" s="27" t="s">
        <v>33</v>
      </c>
      <c r="K26" s="28" t="s">
        <v>520</v>
      </c>
      <c r="L26" s="27" t="s">
        <v>215</v>
      </c>
      <c r="M26" s="27" t="s">
        <v>171</v>
      </c>
      <c r="N26" s="139" t="s">
        <v>256</v>
      </c>
      <c r="O26" s="90" t="s">
        <v>1486</v>
      </c>
      <c r="P26" s="37" t="s">
        <v>218</v>
      </c>
      <c r="Q26" s="143" t="s">
        <v>219</v>
      </c>
      <c r="R26" s="39">
        <v>30</v>
      </c>
      <c r="S26" s="39">
        <v>2890</v>
      </c>
      <c r="T26" s="35">
        <f t="shared" si="2"/>
        <v>86700</v>
      </c>
      <c r="U26" s="35">
        <f t="shared" si="3"/>
        <v>97104.000000000015</v>
      </c>
      <c r="V26" s="27"/>
      <c r="W26" s="27">
        <v>2017</v>
      </c>
      <c r="X26" s="37"/>
      <c r="Y26" s="27" t="s">
        <v>267</v>
      </c>
    </row>
    <row r="27" spans="1:25" ht="114.75" x14ac:dyDescent="0.25">
      <c r="A27" s="27" t="s">
        <v>1816</v>
      </c>
      <c r="B27" s="139" t="s">
        <v>2</v>
      </c>
      <c r="C27" s="67" t="s">
        <v>523</v>
      </c>
      <c r="D27" s="144" t="s">
        <v>524</v>
      </c>
      <c r="E27" s="144" t="s">
        <v>525</v>
      </c>
      <c r="F27" s="106" t="s">
        <v>526</v>
      </c>
      <c r="G27" s="103" t="s">
        <v>125</v>
      </c>
      <c r="H27" s="63">
        <v>0</v>
      </c>
      <c r="I27" s="27" t="s">
        <v>220</v>
      </c>
      <c r="J27" s="27" t="s">
        <v>33</v>
      </c>
      <c r="K27" s="28" t="s">
        <v>520</v>
      </c>
      <c r="L27" s="27" t="s">
        <v>521</v>
      </c>
      <c r="M27" s="27" t="s">
        <v>171</v>
      </c>
      <c r="N27" s="139" t="s">
        <v>256</v>
      </c>
      <c r="O27" s="90" t="s">
        <v>1486</v>
      </c>
      <c r="P27" s="103">
        <v>796</v>
      </c>
      <c r="Q27" s="103" t="s">
        <v>217</v>
      </c>
      <c r="R27" s="74">
        <v>3</v>
      </c>
      <c r="S27" s="74">
        <v>65000</v>
      </c>
      <c r="T27" s="35">
        <f t="shared" ref="T27:T81" si="4">S27*R27</f>
        <v>195000</v>
      </c>
      <c r="U27" s="35">
        <f t="shared" si="3"/>
        <v>218400.00000000003</v>
      </c>
      <c r="V27" s="103"/>
      <c r="W27" s="103">
        <v>2017</v>
      </c>
      <c r="X27" s="103"/>
      <c r="Y27" s="103" t="s">
        <v>267</v>
      </c>
    </row>
    <row r="28" spans="1:25" ht="114.75" x14ac:dyDescent="0.25">
      <c r="A28" s="27" t="s">
        <v>1817</v>
      </c>
      <c r="B28" s="139" t="s">
        <v>2</v>
      </c>
      <c r="C28" s="67" t="s">
        <v>527</v>
      </c>
      <c r="D28" s="144" t="s">
        <v>528</v>
      </c>
      <c r="E28" s="144" t="s">
        <v>529</v>
      </c>
      <c r="F28" s="106" t="s">
        <v>530</v>
      </c>
      <c r="G28" s="103" t="s">
        <v>125</v>
      </c>
      <c r="H28" s="63">
        <v>0</v>
      </c>
      <c r="I28" s="27" t="s">
        <v>220</v>
      </c>
      <c r="J28" s="27" t="s">
        <v>33</v>
      </c>
      <c r="K28" s="28" t="s">
        <v>520</v>
      </c>
      <c r="L28" s="27" t="s">
        <v>521</v>
      </c>
      <c r="M28" s="27" t="s">
        <v>171</v>
      </c>
      <c r="N28" s="139" t="s">
        <v>256</v>
      </c>
      <c r="O28" s="90" t="s">
        <v>1486</v>
      </c>
      <c r="P28" s="103">
        <v>796</v>
      </c>
      <c r="Q28" s="103" t="s">
        <v>217</v>
      </c>
      <c r="R28" s="74">
        <v>1</v>
      </c>
      <c r="S28" s="74">
        <v>60000</v>
      </c>
      <c r="T28" s="35">
        <f t="shared" si="4"/>
        <v>60000</v>
      </c>
      <c r="U28" s="35">
        <f t="shared" si="3"/>
        <v>67200</v>
      </c>
      <c r="V28" s="103"/>
      <c r="W28" s="103">
        <v>2017</v>
      </c>
      <c r="X28" s="103"/>
      <c r="Y28" s="103" t="s">
        <v>267</v>
      </c>
    </row>
    <row r="29" spans="1:25" ht="114.75" x14ac:dyDescent="0.25">
      <c r="A29" s="27" t="s">
        <v>1818</v>
      </c>
      <c r="B29" s="139" t="s">
        <v>2</v>
      </c>
      <c r="C29" s="67" t="s">
        <v>531</v>
      </c>
      <c r="D29" s="144" t="s">
        <v>528</v>
      </c>
      <c r="E29" s="144" t="s">
        <v>532</v>
      </c>
      <c r="F29" s="106" t="s">
        <v>533</v>
      </c>
      <c r="G29" s="103" t="s">
        <v>125</v>
      </c>
      <c r="H29" s="63">
        <v>0</v>
      </c>
      <c r="I29" s="27" t="s">
        <v>220</v>
      </c>
      <c r="J29" s="27" t="s">
        <v>33</v>
      </c>
      <c r="K29" s="28" t="s">
        <v>520</v>
      </c>
      <c r="L29" s="27" t="s">
        <v>521</v>
      </c>
      <c r="M29" s="27" t="s">
        <v>171</v>
      </c>
      <c r="N29" s="139" t="s">
        <v>256</v>
      </c>
      <c r="O29" s="90" t="s">
        <v>1486</v>
      </c>
      <c r="P29" s="103">
        <v>796</v>
      </c>
      <c r="Q29" s="103" t="s">
        <v>217</v>
      </c>
      <c r="R29" s="74">
        <v>1</v>
      </c>
      <c r="S29" s="74">
        <v>50000</v>
      </c>
      <c r="T29" s="35">
        <f t="shared" si="4"/>
        <v>50000</v>
      </c>
      <c r="U29" s="35">
        <f t="shared" si="3"/>
        <v>56000.000000000007</v>
      </c>
      <c r="V29" s="103"/>
      <c r="W29" s="103">
        <v>2017</v>
      </c>
      <c r="X29" s="103"/>
      <c r="Y29" s="103" t="s">
        <v>267</v>
      </c>
    </row>
    <row r="30" spans="1:25" ht="114.75" x14ac:dyDescent="0.25">
      <c r="A30" s="27" t="s">
        <v>1819</v>
      </c>
      <c r="B30" s="139" t="s">
        <v>2</v>
      </c>
      <c r="C30" s="67" t="s">
        <v>534</v>
      </c>
      <c r="D30" s="144" t="s">
        <v>528</v>
      </c>
      <c r="E30" s="144" t="s">
        <v>535</v>
      </c>
      <c r="F30" s="104" t="s">
        <v>536</v>
      </c>
      <c r="G30" s="103" t="s">
        <v>125</v>
      </c>
      <c r="H30" s="63">
        <v>0</v>
      </c>
      <c r="I30" s="27" t="s">
        <v>220</v>
      </c>
      <c r="J30" s="27" t="s">
        <v>33</v>
      </c>
      <c r="K30" s="28" t="s">
        <v>520</v>
      </c>
      <c r="L30" s="27" t="s">
        <v>521</v>
      </c>
      <c r="M30" s="27" t="s">
        <v>171</v>
      </c>
      <c r="N30" s="139" t="s">
        <v>256</v>
      </c>
      <c r="O30" s="90" t="s">
        <v>1486</v>
      </c>
      <c r="P30" s="103">
        <v>796</v>
      </c>
      <c r="Q30" s="103" t="s">
        <v>217</v>
      </c>
      <c r="R30" s="74">
        <v>29</v>
      </c>
      <c r="S30" s="74">
        <v>65000</v>
      </c>
      <c r="T30" s="35">
        <f t="shared" si="4"/>
        <v>1885000</v>
      </c>
      <c r="U30" s="35">
        <f t="shared" si="3"/>
        <v>2111200</v>
      </c>
      <c r="V30" s="103"/>
      <c r="W30" s="103">
        <v>2017</v>
      </c>
      <c r="X30" s="103"/>
      <c r="Y30" s="103" t="s">
        <v>267</v>
      </c>
    </row>
    <row r="31" spans="1:25" ht="114.75" x14ac:dyDescent="0.25">
      <c r="A31" s="27" t="s">
        <v>1820</v>
      </c>
      <c r="B31" s="139" t="s">
        <v>2</v>
      </c>
      <c r="C31" s="67" t="s">
        <v>537</v>
      </c>
      <c r="D31" s="144" t="s">
        <v>524</v>
      </c>
      <c r="E31" s="144" t="s">
        <v>538</v>
      </c>
      <c r="F31" s="104" t="s">
        <v>539</v>
      </c>
      <c r="G31" s="103" t="s">
        <v>125</v>
      </c>
      <c r="H31" s="63">
        <v>0</v>
      </c>
      <c r="I31" s="27" t="s">
        <v>220</v>
      </c>
      <c r="J31" s="27" t="s">
        <v>33</v>
      </c>
      <c r="K31" s="28" t="s">
        <v>520</v>
      </c>
      <c r="L31" s="27" t="s">
        <v>521</v>
      </c>
      <c r="M31" s="27" t="s">
        <v>171</v>
      </c>
      <c r="N31" s="139" t="s">
        <v>256</v>
      </c>
      <c r="O31" s="90" t="s">
        <v>1486</v>
      </c>
      <c r="P31" s="103">
        <v>796</v>
      </c>
      <c r="Q31" s="103" t="s">
        <v>217</v>
      </c>
      <c r="R31" s="74">
        <v>8</v>
      </c>
      <c r="S31" s="74">
        <v>55000</v>
      </c>
      <c r="T31" s="35">
        <f t="shared" si="4"/>
        <v>440000</v>
      </c>
      <c r="U31" s="35">
        <f t="shared" si="3"/>
        <v>492800.00000000006</v>
      </c>
      <c r="V31" s="103"/>
      <c r="W31" s="103">
        <v>2017</v>
      </c>
      <c r="X31" s="103"/>
      <c r="Y31" s="103" t="s">
        <v>267</v>
      </c>
    </row>
    <row r="32" spans="1:25" ht="114.75" x14ac:dyDescent="0.25">
      <c r="A32" s="27" t="s">
        <v>1821</v>
      </c>
      <c r="B32" s="139" t="s">
        <v>2</v>
      </c>
      <c r="C32" s="67" t="s">
        <v>531</v>
      </c>
      <c r="D32" s="144" t="s">
        <v>528</v>
      </c>
      <c r="E32" s="144" t="s">
        <v>532</v>
      </c>
      <c r="F32" s="104" t="s">
        <v>540</v>
      </c>
      <c r="G32" s="103" t="s">
        <v>125</v>
      </c>
      <c r="H32" s="63">
        <v>0</v>
      </c>
      <c r="I32" s="27" t="s">
        <v>220</v>
      </c>
      <c r="J32" s="27" t="s">
        <v>33</v>
      </c>
      <c r="K32" s="28" t="s">
        <v>520</v>
      </c>
      <c r="L32" s="27" t="s">
        <v>521</v>
      </c>
      <c r="M32" s="27" t="s">
        <v>171</v>
      </c>
      <c r="N32" s="139" t="s">
        <v>256</v>
      </c>
      <c r="O32" s="90" t="s">
        <v>1486</v>
      </c>
      <c r="P32" s="103">
        <v>796</v>
      </c>
      <c r="Q32" s="103" t="s">
        <v>217</v>
      </c>
      <c r="R32" s="74">
        <v>28</v>
      </c>
      <c r="S32" s="74">
        <v>50000</v>
      </c>
      <c r="T32" s="35">
        <f t="shared" si="4"/>
        <v>1400000</v>
      </c>
      <c r="U32" s="35">
        <f t="shared" si="3"/>
        <v>1568000.0000000002</v>
      </c>
      <c r="V32" s="103"/>
      <c r="W32" s="103">
        <v>2017</v>
      </c>
      <c r="X32" s="103"/>
      <c r="Y32" s="103" t="s">
        <v>267</v>
      </c>
    </row>
    <row r="33" spans="1:25" ht="114.75" x14ac:dyDescent="0.25">
      <c r="A33" s="27" t="s">
        <v>1822</v>
      </c>
      <c r="B33" s="139" t="s">
        <v>2</v>
      </c>
      <c r="C33" s="67" t="s">
        <v>537</v>
      </c>
      <c r="D33" s="144" t="s">
        <v>524</v>
      </c>
      <c r="E33" s="144" t="s">
        <v>538</v>
      </c>
      <c r="F33" s="104" t="s">
        <v>541</v>
      </c>
      <c r="G33" s="103" t="s">
        <v>125</v>
      </c>
      <c r="H33" s="63">
        <v>0</v>
      </c>
      <c r="I33" s="27" t="s">
        <v>220</v>
      </c>
      <c r="J33" s="27" t="s">
        <v>33</v>
      </c>
      <c r="K33" s="28" t="s">
        <v>520</v>
      </c>
      <c r="L33" s="27" t="s">
        <v>521</v>
      </c>
      <c r="M33" s="27" t="s">
        <v>171</v>
      </c>
      <c r="N33" s="139" t="s">
        <v>256</v>
      </c>
      <c r="O33" s="90" t="s">
        <v>1486</v>
      </c>
      <c r="P33" s="103">
        <v>796</v>
      </c>
      <c r="Q33" s="103" t="s">
        <v>217</v>
      </c>
      <c r="R33" s="74">
        <v>4</v>
      </c>
      <c r="S33" s="74">
        <v>61000</v>
      </c>
      <c r="T33" s="35">
        <f t="shared" si="4"/>
        <v>244000</v>
      </c>
      <c r="U33" s="35">
        <f t="shared" si="3"/>
        <v>273280</v>
      </c>
      <c r="V33" s="103"/>
      <c r="W33" s="103">
        <v>2017</v>
      </c>
      <c r="X33" s="103"/>
      <c r="Y33" s="103" t="s">
        <v>267</v>
      </c>
    </row>
    <row r="34" spans="1:25" ht="114.75" x14ac:dyDescent="0.25">
      <c r="A34" s="27" t="s">
        <v>1823</v>
      </c>
      <c r="B34" s="139" t="s">
        <v>2</v>
      </c>
      <c r="C34" s="67" t="s">
        <v>531</v>
      </c>
      <c r="D34" s="144" t="s">
        <v>528</v>
      </c>
      <c r="E34" s="144" t="s">
        <v>532</v>
      </c>
      <c r="F34" s="104" t="s">
        <v>542</v>
      </c>
      <c r="G34" s="103" t="s">
        <v>125</v>
      </c>
      <c r="H34" s="63">
        <v>0</v>
      </c>
      <c r="I34" s="27" t="s">
        <v>220</v>
      </c>
      <c r="J34" s="27" t="s">
        <v>33</v>
      </c>
      <c r="K34" s="28" t="s">
        <v>520</v>
      </c>
      <c r="L34" s="27" t="s">
        <v>521</v>
      </c>
      <c r="M34" s="27" t="s">
        <v>171</v>
      </c>
      <c r="N34" s="139" t="s">
        <v>256</v>
      </c>
      <c r="O34" s="90" t="s">
        <v>1486</v>
      </c>
      <c r="P34" s="103">
        <v>796</v>
      </c>
      <c r="Q34" s="103" t="s">
        <v>217</v>
      </c>
      <c r="R34" s="74">
        <v>15</v>
      </c>
      <c r="S34" s="74">
        <v>50000</v>
      </c>
      <c r="T34" s="35">
        <f t="shared" si="4"/>
        <v>750000</v>
      </c>
      <c r="U34" s="35">
        <f t="shared" si="3"/>
        <v>840000.00000000012</v>
      </c>
      <c r="V34" s="103"/>
      <c r="W34" s="103">
        <v>2017</v>
      </c>
      <c r="X34" s="103"/>
      <c r="Y34" s="103" t="s">
        <v>267</v>
      </c>
    </row>
    <row r="35" spans="1:25" ht="114.75" x14ac:dyDescent="0.25">
      <c r="A35" s="27" t="s">
        <v>1824</v>
      </c>
      <c r="B35" s="139" t="s">
        <v>2</v>
      </c>
      <c r="C35" s="67" t="s">
        <v>543</v>
      </c>
      <c r="D35" s="144" t="s">
        <v>290</v>
      </c>
      <c r="E35" s="144" t="s">
        <v>544</v>
      </c>
      <c r="F35" s="104" t="s">
        <v>545</v>
      </c>
      <c r="G35" s="103" t="s">
        <v>125</v>
      </c>
      <c r="H35" s="63">
        <v>0</v>
      </c>
      <c r="I35" s="27" t="s">
        <v>220</v>
      </c>
      <c r="J35" s="27" t="s">
        <v>33</v>
      </c>
      <c r="K35" s="28" t="s">
        <v>520</v>
      </c>
      <c r="L35" s="27" t="s">
        <v>521</v>
      </c>
      <c r="M35" s="27" t="s">
        <v>171</v>
      </c>
      <c r="N35" s="139" t="s">
        <v>256</v>
      </c>
      <c r="O35" s="90" t="s">
        <v>1486</v>
      </c>
      <c r="P35" s="105" t="s">
        <v>299</v>
      </c>
      <c r="Q35" s="96" t="s">
        <v>300</v>
      </c>
      <c r="R35" s="74">
        <v>160</v>
      </c>
      <c r="S35" s="74">
        <v>900</v>
      </c>
      <c r="T35" s="35">
        <f t="shared" si="4"/>
        <v>144000</v>
      </c>
      <c r="U35" s="35">
        <f t="shared" si="3"/>
        <v>161280.00000000003</v>
      </c>
      <c r="V35" s="103"/>
      <c r="W35" s="103">
        <v>2017</v>
      </c>
      <c r="X35" s="103"/>
      <c r="Y35" s="103" t="s">
        <v>267</v>
      </c>
    </row>
    <row r="36" spans="1:25" ht="114.75" x14ac:dyDescent="0.25">
      <c r="A36" s="27" t="s">
        <v>1825</v>
      </c>
      <c r="B36" s="139" t="s">
        <v>2</v>
      </c>
      <c r="C36" s="67" t="s">
        <v>546</v>
      </c>
      <c r="D36" s="144" t="s">
        <v>547</v>
      </c>
      <c r="E36" s="144" t="s">
        <v>548</v>
      </c>
      <c r="F36" s="104" t="s">
        <v>549</v>
      </c>
      <c r="G36" s="103" t="s">
        <v>125</v>
      </c>
      <c r="H36" s="63">
        <v>0</v>
      </c>
      <c r="I36" s="27" t="s">
        <v>220</v>
      </c>
      <c r="J36" s="27" t="s">
        <v>33</v>
      </c>
      <c r="K36" s="28" t="s">
        <v>520</v>
      </c>
      <c r="L36" s="27" t="s">
        <v>521</v>
      </c>
      <c r="M36" s="27" t="s">
        <v>171</v>
      </c>
      <c r="N36" s="139" t="s">
        <v>256</v>
      </c>
      <c r="O36" s="90" t="s">
        <v>1486</v>
      </c>
      <c r="P36" s="103">
        <v>796</v>
      </c>
      <c r="Q36" s="103" t="s">
        <v>217</v>
      </c>
      <c r="R36" s="74">
        <v>2</v>
      </c>
      <c r="S36" s="102">
        <v>288109.03000000003</v>
      </c>
      <c r="T36" s="35">
        <f t="shared" si="4"/>
        <v>576218.06000000006</v>
      </c>
      <c r="U36" s="35">
        <f t="shared" si="3"/>
        <v>645364.22720000008</v>
      </c>
      <c r="V36" s="103"/>
      <c r="W36" s="103">
        <v>2017</v>
      </c>
      <c r="X36" s="103"/>
      <c r="Y36" s="103" t="s">
        <v>267</v>
      </c>
    </row>
    <row r="37" spans="1:25" ht="114.75" x14ac:dyDescent="0.25">
      <c r="A37" s="27" t="s">
        <v>1826</v>
      </c>
      <c r="B37" s="139" t="s">
        <v>2</v>
      </c>
      <c r="C37" s="139" t="s">
        <v>296</v>
      </c>
      <c r="D37" s="139" t="s">
        <v>297</v>
      </c>
      <c r="E37" s="139" t="s">
        <v>298</v>
      </c>
      <c r="F37" s="106" t="s">
        <v>550</v>
      </c>
      <c r="G37" s="103" t="s">
        <v>125</v>
      </c>
      <c r="H37" s="103">
        <v>0</v>
      </c>
      <c r="I37" s="27" t="s">
        <v>220</v>
      </c>
      <c r="J37" s="27" t="s">
        <v>33</v>
      </c>
      <c r="K37" s="28" t="s">
        <v>520</v>
      </c>
      <c r="L37" s="27" t="s">
        <v>521</v>
      </c>
      <c r="M37" s="27" t="s">
        <v>171</v>
      </c>
      <c r="N37" s="139" t="s">
        <v>256</v>
      </c>
      <c r="O37" s="90" t="s">
        <v>1486</v>
      </c>
      <c r="P37" s="42" t="s">
        <v>292</v>
      </c>
      <c r="Q37" s="139" t="s">
        <v>293</v>
      </c>
      <c r="R37" s="74">
        <v>1.65</v>
      </c>
      <c r="S37" s="74">
        <v>181250</v>
      </c>
      <c r="T37" s="35">
        <f t="shared" si="4"/>
        <v>299062.5</v>
      </c>
      <c r="U37" s="35">
        <f t="shared" si="3"/>
        <v>334950.00000000006</v>
      </c>
      <c r="V37" s="103"/>
      <c r="W37" s="103">
        <v>2017</v>
      </c>
      <c r="X37" s="103"/>
      <c r="Y37" s="103" t="s">
        <v>267</v>
      </c>
    </row>
    <row r="38" spans="1:25" ht="114.75" x14ac:dyDescent="0.25">
      <c r="A38" s="27" t="s">
        <v>1827</v>
      </c>
      <c r="B38" s="139" t="s">
        <v>2</v>
      </c>
      <c r="C38" s="145" t="s">
        <v>551</v>
      </c>
      <c r="D38" s="67" t="s">
        <v>297</v>
      </c>
      <c r="E38" s="107" t="s">
        <v>552</v>
      </c>
      <c r="F38" s="106" t="s">
        <v>553</v>
      </c>
      <c r="G38" s="103" t="s">
        <v>125</v>
      </c>
      <c r="H38" s="103">
        <v>0</v>
      </c>
      <c r="I38" s="27" t="s">
        <v>220</v>
      </c>
      <c r="J38" s="27" t="s">
        <v>33</v>
      </c>
      <c r="K38" s="28" t="s">
        <v>520</v>
      </c>
      <c r="L38" s="27" t="s">
        <v>521</v>
      </c>
      <c r="M38" s="27" t="s">
        <v>171</v>
      </c>
      <c r="N38" s="139" t="s">
        <v>256</v>
      </c>
      <c r="O38" s="90" t="s">
        <v>1486</v>
      </c>
      <c r="P38" s="42" t="s">
        <v>292</v>
      </c>
      <c r="Q38" s="139" t="s">
        <v>293</v>
      </c>
      <c r="R38" s="74">
        <v>0.74</v>
      </c>
      <c r="S38" s="74">
        <v>181250</v>
      </c>
      <c r="T38" s="35">
        <f t="shared" si="4"/>
        <v>134125</v>
      </c>
      <c r="U38" s="35">
        <f t="shared" si="3"/>
        <v>150220</v>
      </c>
      <c r="V38" s="103"/>
      <c r="W38" s="103">
        <v>2017</v>
      </c>
      <c r="X38" s="103"/>
      <c r="Y38" s="103" t="s">
        <v>267</v>
      </c>
    </row>
    <row r="39" spans="1:25" ht="114.75" x14ac:dyDescent="0.25">
      <c r="A39" s="27" t="s">
        <v>1828</v>
      </c>
      <c r="B39" s="139" t="s">
        <v>2</v>
      </c>
      <c r="C39" s="145" t="s">
        <v>554</v>
      </c>
      <c r="D39" s="67" t="s">
        <v>291</v>
      </c>
      <c r="E39" s="107" t="s">
        <v>555</v>
      </c>
      <c r="F39" s="106" t="s">
        <v>556</v>
      </c>
      <c r="G39" s="103" t="s">
        <v>125</v>
      </c>
      <c r="H39" s="103">
        <v>0</v>
      </c>
      <c r="I39" s="27" t="s">
        <v>220</v>
      </c>
      <c r="J39" s="27" t="s">
        <v>33</v>
      </c>
      <c r="K39" s="28" t="s">
        <v>520</v>
      </c>
      <c r="L39" s="27" t="s">
        <v>521</v>
      </c>
      <c r="M39" s="27" t="s">
        <v>171</v>
      </c>
      <c r="N39" s="139" t="s">
        <v>256</v>
      </c>
      <c r="O39" s="90" t="s">
        <v>1486</v>
      </c>
      <c r="P39" s="42" t="s">
        <v>292</v>
      </c>
      <c r="Q39" s="139" t="s">
        <v>293</v>
      </c>
      <c r="R39" s="74">
        <v>0.5</v>
      </c>
      <c r="S39" s="74">
        <v>251785.71</v>
      </c>
      <c r="T39" s="35">
        <f t="shared" si="4"/>
        <v>125892.855</v>
      </c>
      <c r="U39" s="35">
        <f t="shared" si="3"/>
        <v>140999.9976</v>
      </c>
      <c r="V39" s="103"/>
      <c r="W39" s="103">
        <v>2017</v>
      </c>
      <c r="X39" s="103"/>
      <c r="Y39" s="103" t="s">
        <v>267</v>
      </c>
    </row>
    <row r="40" spans="1:25" ht="114.75" x14ac:dyDescent="0.25">
      <c r="A40" s="27" t="s">
        <v>1829</v>
      </c>
      <c r="B40" s="139" t="s">
        <v>2</v>
      </c>
      <c r="C40" s="27" t="s">
        <v>557</v>
      </c>
      <c r="D40" s="139" t="s">
        <v>558</v>
      </c>
      <c r="E40" s="139" t="s">
        <v>559</v>
      </c>
      <c r="F40" s="106" t="s">
        <v>560</v>
      </c>
      <c r="G40" s="103" t="s">
        <v>125</v>
      </c>
      <c r="H40" s="103">
        <v>0</v>
      </c>
      <c r="I40" s="27" t="s">
        <v>220</v>
      </c>
      <c r="J40" s="27" t="s">
        <v>33</v>
      </c>
      <c r="K40" s="28" t="s">
        <v>520</v>
      </c>
      <c r="L40" s="27" t="s">
        <v>521</v>
      </c>
      <c r="M40" s="27" t="s">
        <v>171</v>
      </c>
      <c r="N40" s="139" t="s">
        <v>256</v>
      </c>
      <c r="O40" s="90" t="s">
        <v>1486</v>
      </c>
      <c r="P40" s="108" t="s">
        <v>299</v>
      </c>
      <c r="Q40" s="96" t="s">
        <v>300</v>
      </c>
      <c r="R40" s="74">
        <v>1738</v>
      </c>
      <c r="S40" s="74">
        <v>2989</v>
      </c>
      <c r="T40" s="35">
        <f t="shared" si="4"/>
        <v>5194882</v>
      </c>
      <c r="U40" s="35">
        <f t="shared" si="3"/>
        <v>5818267.8400000008</v>
      </c>
      <c r="V40" s="103"/>
      <c r="W40" s="103">
        <v>2017</v>
      </c>
      <c r="X40" s="103"/>
      <c r="Y40" s="103" t="s">
        <v>267</v>
      </c>
    </row>
    <row r="41" spans="1:25" ht="114.75" x14ac:dyDescent="0.25">
      <c r="A41" s="27" t="s">
        <v>1830</v>
      </c>
      <c r="B41" s="139" t="s">
        <v>2</v>
      </c>
      <c r="C41" s="139" t="s">
        <v>561</v>
      </c>
      <c r="D41" s="139" t="s">
        <v>562</v>
      </c>
      <c r="E41" s="139" t="s">
        <v>563</v>
      </c>
      <c r="F41" s="104" t="s">
        <v>564</v>
      </c>
      <c r="G41" s="103" t="s">
        <v>125</v>
      </c>
      <c r="H41" s="103">
        <v>0</v>
      </c>
      <c r="I41" s="27" t="s">
        <v>220</v>
      </c>
      <c r="J41" s="27" t="s">
        <v>33</v>
      </c>
      <c r="K41" s="28" t="s">
        <v>520</v>
      </c>
      <c r="L41" s="27" t="s">
        <v>521</v>
      </c>
      <c r="M41" s="27" t="s">
        <v>171</v>
      </c>
      <c r="N41" s="139" t="s">
        <v>256</v>
      </c>
      <c r="O41" s="90" t="s">
        <v>1486</v>
      </c>
      <c r="P41" s="108" t="s">
        <v>299</v>
      </c>
      <c r="Q41" s="96" t="s">
        <v>300</v>
      </c>
      <c r="R41" s="102">
        <v>603</v>
      </c>
      <c r="S41" s="102">
        <v>9601.7900000000009</v>
      </c>
      <c r="T41" s="35">
        <f t="shared" si="4"/>
        <v>5789879.3700000001</v>
      </c>
      <c r="U41" s="35">
        <f t="shared" si="3"/>
        <v>6484664.8944000006</v>
      </c>
      <c r="V41" s="103"/>
      <c r="W41" s="103">
        <v>2017</v>
      </c>
      <c r="X41" s="103"/>
      <c r="Y41" s="103" t="s">
        <v>267</v>
      </c>
    </row>
    <row r="42" spans="1:25" ht="114.75" x14ac:dyDescent="0.25">
      <c r="A42" s="27" t="s">
        <v>1831</v>
      </c>
      <c r="B42" s="139" t="s">
        <v>2</v>
      </c>
      <c r="C42" s="27" t="s">
        <v>565</v>
      </c>
      <c r="D42" s="139" t="s">
        <v>566</v>
      </c>
      <c r="E42" s="46" t="s">
        <v>567</v>
      </c>
      <c r="F42" s="109" t="s">
        <v>568</v>
      </c>
      <c r="G42" s="103" t="s">
        <v>125</v>
      </c>
      <c r="H42" s="103">
        <v>0</v>
      </c>
      <c r="I42" s="27" t="s">
        <v>220</v>
      </c>
      <c r="J42" s="27" t="s">
        <v>33</v>
      </c>
      <c r="K42" s="28" t="s">
        <v>520</v>
      </c>
      <c r="L42" s="27" t="s">
        <v>521</v>
      </c>
      <c r="M42" s="27" t="s">
        <v>171</v>
      </c>
      <c r="N42" s="139" t="s">
        <v>256</v>
      </c>
      <c r="O42" s="90" t="s">
        <v>1486</v>
      </c>
      <c r="P42" s="28">
        <v>796</v>
      </c>
      <c r="Q42" s="28" t="s">
        <v>217</v>
      </c>
      <c r="R42" s="74">
        <v>4</v>
      </c>
      <c r="S42" s="74">
        <v>12000</v>
      </c>
      <c r="T42" s="35">
        <f t="shared" si="4"/>
        <v>48000</v>
      </c>
      <c r="U42" s="35">
        <f t="shared" si="3"/>
        <v>53760.000000000007</v>
      </c>
      <c r="V42" s="103"/>
      <c r="W42" s="103">
        <v>2017</v>
      </c>
      <c r="X42" s="103"/>
      <c r="Y42" s="103" t="s">
        <v>267</v>
      </c>
    </row>
    <row r="43" spans="1:25" ht="114.75" x14ac:dyDescent="0.25">
      <c r="A43" s="27" t="s">
        <v>1832</v>
      </c>
      <c r="B43" s="139" t="s">
        <v>2</v>
      </c>
      <c r="C43" s="96" t="s">
        <v>569</v>
      </c>
      <c r="D43" s="103" t="s">
        <v>570</v>
      </c>
      <c r="E43" s="96" t="s">
        <v>571</v>
      </c>
      <c r="F43" s="109" t="s">
        <v>572</v>
      </c>
      <c r="G43" s="103" t="s">
        <v>125</v>
      </c>
      <c r="H43" s="103">
        <v>0</v>
      </c>
      <c r="I43" s="27" t="s">
        <v>220</v>
      </c>
      <c r="J43" s="27" t="s">
        <v>33</v>
      </c>
      <c r="K43" s="28" t="s">
        <v>520</v>
      </c>
      <c r="L43" s="27" t="s">
        <v>521</v>
      </c>
      <c r="M43" s="27" t="s">
        <v>171</v>
      </c>
      <c r="N43" s="139" t="s">
        <v>256</v>
      </c>
      <c r="O43" s="90" t="s">
        <v>1486</v>
      </c>
      <c r="P43" s="28">
        <v>796</v>
      </c>
      <c r="Q43" s="28" t="s">
        <v>217</v>
      </c>
      <c r="R43" s="74">
        <v>20</v>
      </c>
      <c r="S43" s="74">
        <v>9800</v>
      </c>
      <c r="T43" s="35">
        <f t="shared" si="4"/>
        <v>196000</v>
      </c>
      <c r="U43" s="35">
        <f t="shared" si="3"/>
        <v>219520.00000000003</v>
      </c>
      <c r="V43" s="103"/>
      <c r="W43" s="103">
        <v>2017</v>
      </c>
      <c r="X43" s="103"/>
      <c r="Y43" s="103" t="s">
        <v>267</v>
      </c>
    </row>
    <row r="44" spans="1:25" ht="114.75" x14ac:dyDescent="0.25">
      <c r="A44" s="27" t="s">
        <v>1833</v>
      </c>
      <c r="B44" s="139" t="s">
        <v>2</v>
      </c>
      <c r="C44" s="96" t="s">
        <v>573</v>
      </c>
      <c r="D44" s="96" t="s">
        <v>288</v>
      </c>
      <c r="E44" s="96" t="s">
        <v>574</v>
      </c>
      <c r="F44" s="109" t="s">
        <v>575</v>
      </c>
      <c r="G44" s="103" t="s">
        <v>125</v>
      </c>
      <c r="H44" s="103">
        <v>0</v>
      </c>
      <c r="I44" s="27" t="s">
        <v>220</v>
      </c>
      <c r="J44" s="27" t="s">
        <v>33</v>
      </c>
      <c r="K44" s="28" t="s">
        <v>520</v>
      </c>
      <c r="L44" s="27" t="s">
        <v>521</v>
      </c>
      <c r="M44" s="27" t="s">
        <v>171</v>
      </c>
      <c r="N44" s="139" t="s">
        <v>256</v>
      </c>
      <c r="O44" s="90" t="s">
        <v>1486</v>
      </c>
      <c r="P44" s="28">
        <v>796</v>
      </c>
      <c r="Q44" s="28" t="s">
        <v>217</v>
      </c>
      <c r="R44" s="74">
        <v>40</v>
      </c>
      <c r="S44" s="74">
        <v>520</v>
      </c>
      <c r="T44" s="35">
        <f t="shared" si="4"/>
        <v>20800</v>
      </c>
      <c r="U44" s="35">
        <f t="shared" si="3"/>
        <v>23296.000000000004</v>
      </c>
      <c r="V44" s="103"/>
      <c r="W44" s="103">
        <v>2017</v>
      </c>
      <c r="X44" s="103"/>
      <c r="Y44" s="103" t="s">
        <v>267</v>
      </c>
    </row>
    <row r="45" spans="1:25" ht="114.75" x14ac:dyDescent="0.25">
      <c r="A45" s="27" t="s">
        <v>1834</v>
      </c>
      <c r="B45" s="139" t="s">
        <v>2</v>
      </c>
      <c r="C45" s="96" t="s">
        <v>576</v>
      </c>
      <c r="D45" s="96" t="s">
        <v>577</v>
      </c>
      <c r="E45" s="96" t="s">
        <v>578</v>
      </c>
      <c r="F45" s="109" t="s">
        <v>579</v>
      </c>
      <c r="G45" s="103" t="s">
        <v>125</v>
      </c>
      <c r="H45" s="103">
        <v>0</v>
      </c>
      <c r="I45" s="27" t="s">
        <v>220</v>
      </c>
      <c r="J45" s="27" t="s">
        <v>33</v>
      </c>
      <c r="K45" s="28" t="s">
        <v>520</v>
      </c>
      <c r="L45" s="27" t="s">
        <v>521</v>
      </c>
      <c r="M45" s="27" t="s">
        <v>171</v>
      </c>
      <c r="N45" s="139" t="s">
        <v>256</v>
      </c>
      <c r="O45" s="90" t="s">
        <v>1486</v>
      </c>
      <c r="P45" s="28">
        <v>796</v>
      </c>
      <c r="Q45" s="28" t="s">
        <v>217</v>
      </c>
      <c r="R45" s="74">
        <v>50</v>
      </c>
      <c r="S45" s="74">
        <v>1600</v>
      </c>
      <c r="T45" s="35">
        <f t="shared" si="4"/>
        <v>80000</v>
      </c>
      <c r="U45" s="35">
        <f t="shared" si="3"/>
        <v>89600.000000000015</v>
      </c>
      <c r="V45" s="103"/>
      <c r="W45" s="103">
        <v>2017</v>
      </c>
      <c r="X45" s="103"/>
      <c r="Y45" s="103" t="s">
        <v>267</v>
      </c>
    </row>
    <row r="46" spans="1:25" ht="114.75" x14ac:dyDescent="0.25">
      <c r="A46" s="27" t="s">
        <v>1835</v>
      </c>
      <c r="B46" s="139" t="s">
        <v>2</v>
      </c>
      <c r="C46" s="96" t="s">
        <v>576</v>
      </c>
      <c r="D46" s="96" t="s">
        <v>577</v>
      </c>
      <c r="E46" s="96" t="s">
        <v>578</v>
      </c>
      <c r="F46" s="109" t="s">
        <v>580</v>
      </c>
      <c r="G46" s="103" t="s">
        <v>125</v>
      </c>
      <c r="H46" s="103">
        <v>0</v>
      </c>
      <c r="I46" s="27" t="s">
        <v>220</v>
      </c>
      <c r="J46" s="27" t="s">
        <v>33</v>
      </c>
      <c r="K46" s="28" t="s">
        <v>520</v>
      </c>
      <c r="L46" s="27" t="s">
        <v>521</v>
      </c>
      <c r="M46" s="27" t="s">
        <v>171</v>
      </c>
      <c r="N46" s="139" t="s">
        <v>256</v>
      </c>
      <c r="O46" s="90" t="s">
        <v>1486</v>
      </c>
      <c r="P46" s="28">
        <v>796</v>
      </c>
      <c r="Q46" s="28" t="s">
        <v>217</v>
      </c>
      <c r="R46" s="74">
        <v>60</v>
      </c>
      <c r="S46" s="74">
        <v>1600</v>
      </c>
      <c r="T46" s="35">
        <f t="shared" si="4"/>
        <v>96000</v>
      </c>
      <c r="U46" s="35">
        <f t="shared" si="3"/>
        <v>107520.00000000001</v>
      </c>
      <c r="V46" s="103"/>
      <c r="W46" s="103">
        <v>2017</v>
      </c>
      <c r="X46" s="103"/>
      <c r="Y46" s="103" t="s">
        <v>267</v>
      </c>
    </row>
    <row r="47" spans="1:25" ht="114.75" x14ac:dyDescent="0.25">
      <c r="A47" s="27" t="s">
        <v>1836</v>
      </c>
      <c r="B47" s="139" t="s">
        <v>2</v>
      </c>
      <c r="C47" s="96" t="s">
        <v>581</v>
      </c>
      <c r="D47" s="96" t="s">
        <v>222</v>
      </c>
      <c r="E47" s="96" t="s">
        <v>582</v>
      </c>
      <c r="F47" s="104" t="s">
        <v>583</v>
      </c>
      <c r="G47" s="103" t="s">
        <v>92</v>
      </c>
      <c r="H47" s="103">
        <v>0</v>
      </c>
      <c r="I47" s="27" t="s">
        <v>220</v>
      </c>
      <c r="J47" s="27" t="s">
        <v>33</v>
      </c>
      <c r="K47" s="28" t="s">
        <v>520</v>
      </c>
      <c r="L47" s="27" t="s">
        <v>521</v>
      </c>
      <c r="M47" s="27" t="s">
        <v>171</v>
      </c>
      <c r="N47" s="139" t="s">
        <v>256</v>
      </c>
      <c r="O47" s="90" t="s">
        <v>1486</v>
      </c>
      <c r="P47" s="96">
        <v>166</v>
      </c>
      <c r="Q47" s="28" t="s">
        <v>221</v>
      </c>
      <c r="R47" s="102">
        <v>5184</v>
      </c>
      <c r="S47" s="102">
        <v>2800</v>
      </c>
      <c r="T47" s="35">
        <f t="shared" si="4"/>
        <v>14515200</v>
      </c>
      <c r="U47" s="35">
        <f t="shared" si="3"/>
        <v>16257024.000000002</v>
      </c>
      <c r="V47" s="103"/>
      <c r="W47" s="103">
        <v>2017</v>
      </c>
      <c r="X47" s="103"/>
      <c r="Y47" s="103" t="s">
        <v>267</v>
      </c>
    </row>
    <row r="48" spans="1:25" ht="114.75" x14ac:dyDescent="0.25">
      <c r="A48" s="27" t="s">
        <v>1837</v>
      </c>
      <c r="B48" s="139" t="s">
        <v>2</v>
      </c>
      <c r="C48" s="145" t="s">
        <v>584</v>
      </c>
      <c r="D48" s="67" t="s">
        <v>294</v>
      </c>
      <c r="E48" s="107" t="s">
        <v>585</v>
      </c>
      <c r="F48" s="104" t="s">
        <v>586</v>
      </c>
      <c r="G48" s="103" t="s">
        <v>125</v>
      </c>
      <c r="H48" s="103">
        <v>0</v>
      </c>
      <c r="I48" s="27" t="s">
        <v>220</v>
      </c>
      <c r="J48" s="27" t="s">
        <v>33</v>
      </c>
      <c r="K48" s="28" t="s">
        <v>520</v>
      </c>
      <c r="L48" s="27" t="s">
        <v>521</v>
      </c>
      <c r="M48" s="27" t="s">
        <v>171</v>
      </c>
      <c r="N48" s="139" t="s">
        <v>256</v>
      </c>
      <c r="O48" s="90" t="s">
        <v>1486</v>
      </c>
      <c r="P48" s="96">
        <v>112</v>
      </c>
      <c r="Q48" s="28" t="s">
        <v>221</v>
      </c>
      <c r="R48" s="102">
        <v>514</v>
      </c>
      <c r="S48" s="102">
        <v>4800</v>
      </c>
      <c r="T48" s="35">
        <f t="shared" si="4"/>
        <v>2467200</v>
      </c>
      <c r="U48" s="35">
        <f t="shared" si="3"/>
        <v>2763264.0000000005</v>
      </c>
      <c r="V48" s="103"/>
      <c r="W48" s="103">
        <v>2017</v>
      </c>
      <c r="X48" s="103"/>
      <c r="Y48" s="103" t="s">
        <v>267</v>
      </c>
    </row>
    <row r="49" spans="1:25" ht="114.75" x14ac:dyDescent="0.25">
      <c r="A49" s="27" t="s">
        <v>1838</v>
      </c>
      <c r="B49" s="139" t="s">
        <v>2</v>
      </c>
      <c r="C49" s="95" t="s">
        <v>587</v>
      </c>
      <c r="D49" s="67" t="s">
        <v>588</v>
      </c>
      <c r="E49" s="96" t="s">
        <v>589</v>
      </c>
      <c r="F49" s="96" t="s">
        <v>590</v>
      </c>
      <c r="G49" s="103" t="s">
        <v>125</v>
      </c>
      <c r="H49" s="103">
        <v>60</v>
      </c>
      <c r="I49" s="27" t="s">
        <v>220</v>
      </c>
      <c r="J49" s="27" t="s">
        <v>33</v>
      </c>
      <c r="K49" s="28" t="s">
        <v>520</v>
      </c>
      <c r="L49" s="27" t="s">
        <v>521</v>
      </c>
      <c r="M49" s="27" t="s">
        <v>171</v>
      </c>
      <c r="N49" s="139" t="s">
        <v>256</v>
      </c>
      <c r="O49" s="90" t="s">
        <v>1486</v>
      </c>
      <c r="P49" s="103">
        <v>166</v>
      </c>
      <c r="Q49" s="28" t="s">
        <v>221</v>
      </c>
      <c r="R49" s="102">
        <v>2998</v>
      </c>
      <c r="S49" s="102">
        <v>1200</v>
      </c>
      <c r="T49" s="35">
        <f t="shared" si="4"/>
        <v>3597600</v>
      </c>
      <c r="U49" s="35">
        <f t="shared" ref="U49:U107" si="5">T49*1.12</f>
        <v>4029312.0000000005</v>
      </c>
      <c r="V49" s="103" t="s">
        <v>266</v>
      </c>
      <c r="W49" s="103">
        <v>2017</v>
      </c>
      <c r="X49" s="103"/>
      <c r="Y49" s="103" t="s">
        <v>267</v>
      </c>
    </row>
    <row r="50" spans="1:25" ht="114.75" x14ac:dyDescent="0.25">
      <c r="A50" s="27" t="s">
        <v>1839</v>
      </c>
      <c r="B50" s="139" t="s">
        <v>2</v>
      </c>
      <c r="C50" s="27" t="s">
        <v>591</v>
      </c>
      <c r="D50" s="139" t="s">
        <v>592</v>
      </c>
      <c r="E50" s="46" t="s">
        <v>593</v>
      </c>
      <c r="F50" s="106" t="s">
        <v>594</v>
      </c>
      <c r="G50" s="103" t="s">
        <v>92</v>
      </c>
      <c r="H50" s="103">
        <v>0</v>
      </c>
      <c r="I50" s="27" t="s">
        <v>220</v>
      </c>
      <c r="J50" s="27" t="s">
        <v>33</v>
      </c>
      <c r="K50" s="28" t="s">
        <v>520</v>
      </c>
      <c r="L50" s="27" t="s">
        <v>521</v>
      </c>
      <c r="M50" s="27" t="s">
        <v>171</v>
      </c>
      <c r="N50" s="139" t="s">
        <v>256</v>
      </c>
      <c r="O50" s="90" t="s">
        <v>1486</v>
      </c>
      <c r="P50" s="108" t="s">
        <v>299</v>
      </c>
      <c r="Q50" s="96" t="s">
        <v>300</v>
      </c>
      <c r="R50" s="74">
        <v>2010</v>
      </c>
      <c r="S50" s="74">
        <v>4500</v>
      </c>
      <c r="T50" s="35">
        <f t="shared" si="4"/>
        <v>9045000</v>
      </c>
      <c r="U50" s="35">
        <f t="shared" si="5"/>
        <v>10130400.000000002</v>
      </c>
      <c r="V50" s="103"/>
      <c r="W50" s="103">
        <v>2017</v>
      </c>
      <c r="X50" s="103"/>
      <c r="Y50" s="103" t="s">
        <v>267</v>
      </c>
    </row>
    <row r="51" spans="1:25" ht="114.75" x14ac:dyDescent="0.25">
      <c r="A51" s="27" t="s">
        <v>1840</v>
      </c>
      <c r="B51" s="139" t="s">
        <v>2</v>
      </c>
      <c r="C51" s="27" t="s">
        <v>595</v>
      </c>
      <c r="D51" s="139" t="s">
        <v>592</v>
      </c>
      <c r="E51" s="46" t="s">
        <v>596</v>
      </c>
      <c r="F51" s="106" t="s">
        <v>597</v>
      </c>
      <c r="G51" s="103" t="s">
        <v>92</v>
      </c>
      <c r="H51" s="103">
        <v>0</v>
      </c>
      <c r="I51" s="27" t="s">
        <v>220</v>
      </c>
      <c r="J51" s="27" t="s">
        <v>33</v>
      </c>
      <c r="K51" s="28" t="s">
        <v>520</v>
      </c>
      <c r="L51" s="27" t="s">
        <v>521</v>
      </c>
      <c r="M51" s="27" t="s">
        <v>171</v>
      </c>
      <c r="N51" s="139" t="s">
        <v>256</v>
      </c>
      <c r="O51" s="90" t="s">
        <v>1486</v>
      </c>
      <c r="P51" s="108" t="s">
        <v>299</v>
      </c>
      <c r="Q51" s="96" t="s">
        <v>300</v>
      </c>
      <c r="R51" s="74">
        <v>2829</v>
      </c>
      <c r="S51" s="74">
        <v>6200</v>
      </c>
      <c r="T51" s="35">
        <f t="shared" si="4"/>
        <v>17539800</v>
      </c>
      <c r="U51" s="35">
        <f t="shared" si="5"/>
        <v>19644576.000000004</v>
      </c>
      <c r="V51" s="103"/>
      <c r="W51" s="103">
        <v>2017</v>
      </c>
      <c r="X51" s="103"/>
      <c r="Y51" s="103" t="s">
        <v>267</v>
      </c>
    </row>
    <row r="52" spans="1:25" ht="114.75" x14ac:dyDescent="0.25">
      <c r="A52" s="27" t="s">
        <v>1841</v>
      </c>
      <c r="B52" s="139" t="s">
        <v>2</v>
      </c>
      <c r="C52" s="27" t="s">
        <v>598</v>
      </c>
      <c r="D52" s="139" t="s">
        <v>599</v>
      </c>
      <c r="E52" s="46" t="s">
        <v>600</v>
      </c>
      <c r="F52" s="106" t="s">
        <v>601</v>
      </c>
      <c r="G52" s="103" t="s">
        <v>125</v>
      </c>
      <c r="H52" s="103">
        <v>60</v>
      </c>
      <c r="I52" s="27" t="s">
        <v>220</v>
      </c>
      <c r="J52" s="27" t="s">
        <v>33</v>
      </c>
      <c r="K52" s="28" t="s">
        <v>520</v>
      </c>
      <c r="L52" s="27" t="s">
        <v>521</v>
      </c>
      <c r="M52" s="27" t="s">
        <v>171</v>
      </c>
      <c r="N52" s="139" t="s">
        <v>256</v>
      </c>
      <c r="O52" s="90" t="s">
        <v>1486</v>
      </c>
      <c r="P52" s="28">
        <v>166</v>
      </c>
      <c r="Q52" s="28" t="s">
        <v>221</v>
      </c>
      <c r="R52" s="74">
        <v>4500</v>
      </c>
      <c r="S52" s="74">
        <v>165.6</v>
      </c>
      <c r="T52" s="35">
        <f t="shared" si="4"/>
        <v>745200</v>
      </c>
      <c r="U52" s="35">
        <f t="shared" si="5"/>
        <v>834624.00000000012</v>
      </c>
      <c r="V52" s="103" t="s">
        <v>266</v>
      </c>
      <c r="W52" s="103">
        <v>2017</v>
      </c>
      <c r="X52" s="103"/>
      <c r="Y52" s="103" t="s">
        <v>267</v>
      </c>
    </row>
    <row r="53" spans="1:25" ht="114.75" x14ac:dyDescent="0.25">
      <c r="A53" s="27" t="s">
        <v>1842</v>
      </c>
      <c r="B53" s="139" t="s">
        <v>2</v>
      </c>
      <c r="C53" s="27" t="s">
        <v>602</v>
      </c>
      <c r="D53" s="139" t="s">
        <v>588</v>
      </c>
      <c r="E53" s="46" t="s">
        <v>603</v>
      </c>
      <c r="F53" s="106" t="s">
        <v>604</v>
      </c>
      <c r="G53" s="103" t="s">
        <v>125</v>
      </c>
      <c r="H53" s="103">
        <v>60</v>
      </c>
      <c r="I53" s="27" t="s">
        <v>220</v>
      </c>
      <c r="J53" s="27" t="s">
        <v>33</v>
      </c>
      <c r="K53" s="28" t="s">
        <v>520</v>
      </c>
      <c r="L53" s="27" t="s">
        <v>521</v>
      </c>
      <c r="M53" s="27" t="s">
        <v>171</v>
      </c>
      <c r="N53" s="139" t="s">
        <v>256</v>
      </c>
      <c r="O53" s="90" t="s">
        <v>1486</v>
      </c>
      <c r="P53" s="28">
        <v>166</v>
      </c>
      <c r="Q53" s="28" t="s">
        <v>221</v>
      </c>
      <c r="R53" s="74">
        <v>44870</v>
      </c>
      <c r="S53" s="74">
        <v>90</v>
      </c>
      <c r="T53" s="35">
        <f t="shared" si="4"/>
        <v>4038300</v>
      </c>
      <c r="U53" s="35">
        <f t="shared" si="5"/>
        <v>4522896</v>
      </c>
      <c r="V53" s="103" t="s">
        <v>266</v>
      </c>
      <c r="W53" s="103">
        <v>2017</v>
      </c>
      <c r="X53" s="103"/>
      <c r="Y53" s="103" t="s">
        <v>267</v>
      </c>
    </row>
    <row r="54" spans="1:25" ht="114.75" x14ac:dyDescent="0.25">
      <c r="A54" s="27" t="s">
        <v>1843</v>
      </c>
      <c r="B54" s="139" t="s">
        <v>2</v>
      </c>
      <c r="C54" s="27" t="s">
        <v>605</v>
      </c>
      <c r="D54" s="139" t="s">
        <v>606</v>
      </c>
      <c r="E54" s="46" t="s">
        <v>607</v>
      </c>
      <c r="F54" s="104" t="s">
        <v>608</v>
      </c>
      <c r="G54" s="103" t="s">
        <v>125</v>
      </c>
      <c r="H54" s="103">
        <v>0</v>
      </c>
      <c r="I54" s="27" t="s">
        <v>220</v>
      </c>
      <c r="J54" s="27" t="s">
        <v>33</v>
      </c>
      <c r="K54" s="28" t="s">
        <v>520</v>
      </c>
      <c r="L54" s="27" t="s">
        <v>521</v>
      </c>
      <c r="M54" s="27" t="s">
        <v>171</v>
      </c>
      <c r="N54" s="139" t="s">
        <v>256</v>
      </c>
      <c r="O54" s="90" t="s">
        <v>1486</v>
      </c>
      <c r="P54" s="108" t="s">
        <v>299</v>
      </c>
      <c r="Q54" s="96" t="s">
        <v>300</v>
      </c>
      <c r="R54" s="102">
        <v>195</v>
      </c>
      <c r="S54" s="102">
        <v>5247</v>
      </c>
      <c r="T54" s="35">
        <f t="shared" si="4"/>
        <v>1023165</v>
      </c>
      <c r="U54" s="35">
        <f t="shared" si="5"/>
        <v>1145944.8</v>
      </c>
      <c r="V54" s="103"/>
      <c r="W54" s="103">
        <v>2017</v>
      </c>
      <c r="X54" s="103"/>
      <c r="Y54" s="103" t="s">
        <v>267</v>
      </c>
    </row>
    <row r="55" spans="1:25" ht="114.75" x14ac:dyDescent="0.25">
      <c r="A55" s="27" t="s">
        <v>1844</v>
      </c>
      <c r="B55" s="139" t="s">
        <v>2</v>
      </c>
      <c r="C55" s="27" t="s">
        <v>609</v>
      </c>
      <c r="D55" s="139" t="s">
        <v>610</v>
      </c>
      <c r="E55" s="46" t="s">
        <v>611</v>
      </c>
      <c r="F55" s="104" t="s">
        <v>612</v>
      </c>
      <c r="G55" s="103" t="s">
        <v>125</v>
      </c>
      <c r="H55" s="103">
        <v>0</v>
      </c>
      <c r="I55" s="27" t="s">
        <v>220</v>
      </c>
      <c r="J55" s="27" t="s">
        <v>33</v>
      </c>
      <c r="K55" s="28" t="s">
        <v>520</v>
      </c>
      <c r="L55" s="27" t="s">
        <v>521</v>
      </c>
      <c r="M55" s="27" t="s">
        <v>171</v>
      </c>
      <c r="N55" s="139" t="s">
        <v>256</v>
      </c>
      <c r="O55" s="90" t="s">
        <v>1486</v>
      </c>
      <c r="P55" s="108" t="s">
        <v>299</v>
      </c>
      <c r="Q55" s="96" t="s">
        <v>300</v>
      </c>
      <c r="R55" s="102">
        <v>195</v>
      </c>
      <c r="S55" s="102">
        <v>316</v>
      </c>
      <c r="T55" s="35">
        <f t="shared" si="4"/>
        <v>61620</v>
      </c>
      <c r="U55" s="35">
        <f t="shared" si="5"/>
        <v>69014.400000000009</v>
      </c>
      <c r="V55" s="103"/>
      <c r="W55" s="103">
        <v>2017</v>
      </c>
      <c r="X55" s="103"/>
      <c r="Y55" s="103" t="s">
        <v>267</v>
      </c>
    </row>
    <row r="56" spans="1:25" ht="114.75" x14ac:dyDescent="0.25">
      <c r="A56" s="27" t="s">
        <v>1845</v>
      </c>
      <c r="B56" s="139" t="s">
        <v>2</v>
      </c>
      <c r="C56" s="27" t="s">
        <v>613</v>
      </c>
      <c r="D56" s="139" t="s">
        <v>614</v>
      </c>
      <c r="E56" s="46" t="s">
        <v>615</v>
      </c>
      <c r="F56" s="104" t="s">
        <v>616</v>
      </c>
      <c r="G56" s="103" t="s">
        <v>125</v>
      </c>
      <c r="H56" s="103">
        <v>0</v>
      </c>
      <c r="I56" s="27" t="s">
        <v>220</v>
      </c>
      <c r="J56" s="27" t="s">
        <v>33</v>
      </c>
      <c r="K56" s="28" t="s">
        <v>520</v>
      </c>
      <c r="L56" s="27" t="s">
        <v>521</v>
      </c>
      <c r="M56" s="27" t="s">
        <v>171</v>
      </c>
      <c r="N56" s="139" t="s">
        <v>256</v>
      </c>
      <c r="O56" s="90" t="s">
        <v>1486</v>
      </c>
      <c r="P56" s="108" t="s">
        <v>218</v>
      </c>
      <c r="Q56" s="96" t="s">
        <v>219</v>
      </c>
      <c r="R56" s="102">
        <v>210</v>
      </c>
      <c r="S56" s="102">
        <v>370</v>
      </c>
      <c r="T56" s="35">
        <f t="shared" si="4"/>
        <v>77700</v>
      </c>
      <c r="U56" s="35">
        <f t="shared" si="5"/>
        <v>87024.000000000015</v>
      </c>
      <c r="V56" s="103"/>
      <c r="W56" s="103">
        <v>2017</v>
      </c>
      <c r="X56" s="103"/>
      <c r="Y56" s="103" t="s">
        <v>267</v>
      </c>
    </row>
    <row r="57" spans="1:25" ht="114.75" x14ac:dyDescent="0.25">
      <c r="A57" s="27" t="s">
        <v>1846</v>
      </c>
      <c r="B57" s="139" t="s">
        <v>2</v>
      </c>
      <c r="C57" s="27" t="s">
        <v>617</v>
      </c>
      <c r="D57" s="139" t="s">
        <v>290</v>
      </c>
      <c r="E57" s="46" t="s">
        <v>618</v>
      </c>
      <c r="F57" s="104" t="s">
        <v>619</v>
      </c>
      <c r="G57" s="103" t="s">
        <v>125</v>
      </c>
      <c r="H57" s="103">
        <v>0</v>
      </c>
      <c r="I57" s="27" t="s">
        <v>220</v>
      </c>
      <c r="J57" s="27" t="s">
        <v>33</v>
      </c>
      <c r="K57" s="28" t="s">
        <v>520</v>
      </c>
      <c r="L57" s="27" t="s">
        <v>521</v>
      </c>
      <c r="M57" s="27" t="s">
        <v>171</v>
      </c>
      <c r="N57" s="139" t="s">
        <v>256</v>
      </c>
      <c r="O57" s="90" t="s">
        <v>1486</v>
      </c>
      <c r="P57" s="108" t="s">
        <v>299</v>
      </c>
      <c r="Q57" s="96" t="s">
        <v>300</v>
      </c>
      <c r="R57" s="102">
        <v>56.8</v>
      </c>
      <c r="S57" s="102">
        <v>2790</v>
      </c>
      <c r="T57" s="35">
        <f t="shared" si="4"/>
        <v>158472</v>
      </c>
      <c r="U57" s="35">
        <f t="shared" si="5"/>
        <v>177488.64000000001</v>
      </c>
      <c r="V57" s="103"/>
      <c r="W57" s="103">
        <v>2017</v>
      </c>
      <c r="X57" s="103"/>
      <c r="Y57" s="103" t="s">
        <v>267</v>
      </c>
    </row>
    <row r="58" spans="1:25" ht="114.75" x14ac:dyDescent="0.25">
      <c r="A58" s="27" t="s">
        <v>1847</v>
      </c>
      <c r="B58" s="139" t="s">
        <v>2</v>
      </c>
      <c r="C58" s="27" t="s">
        <v>620</v>
      </c>
      <c r="D58" s="139" t="s">
        <v>621</v>
      </c>
      <c r="E58" s="46" t="s">
        <v>622</v>
      </c>
      <c r="F58" s="106" t="s">
        <v>623</v>
      </c>
      <c r="G58" s="103" t="s">
        <v>92</v>
      </c>
      <c r="H58" s="103">
        <v>0</v>
      </c>
      <c r="I58" s="27" t="s">
        <v>220</v>
      </c>
      <c r="J58" s="27" t="s">
        <v>33</v>
      </c>
      <c r="K58" s="28" t="s">
        <v>520</v>
      </c>
      <c r="L58" s="27" t="s">
        <v>521</v>
      </c>
      <c r="M58" s="27" t="s">
        <v>171</v>
      </c>
      <c r="N58" s="139" t="s">
        <v>256</v>
      </c>
      <c r="O58" s="90" t="s">
        <v>1486</v>
      </c>
      <c r="P58" s="108" t="s">
        <v>299</v>
      </c>
      <c r="Q58" s="96" t="s">
        <v>300</v>
      </c>
      <c r="R58" s="74">
        <v>2570.6499999999996</v>
      </c>
      <c r="S58" s="74">
        <v>3882</v>
      </c>
      <c r="T58" s="35">
        <f t="shared" si="4"/>
        <v>9979263.2999999989</v>
      </c>
      <c r="U58" s="35">
        <f t="shared" si="5"/>
        <v>11176774.896</v>
      </c>
      <c r="V58" s="103"/>
      <c r="W58" s="103">
        <v>2017</v>
      </c>
      <c r="X58" s="103"/>
      <c r="Y58" s="103" t="s">
        <v>267</v>
      </c>
    </row>
    <row r="59" spans="1:25" ht="114.75" x14ac:dyDescent="0.25">
      <c r="A59" s="27" t="s">
        <v>1848</v>
      </c>
      <c r="B59" s="139" t="s">
        <v>2</v>
      </c>
      <c r="C59" s="27" t="s">
        <v>624</v>
      </c>
      <c r="D59" s="139" t="s">
        <v>625</v>
      </c>
      <c r="E59" s="46" t="s">
        <v>626</v>
      </c>
      <c r="F59" s="110" t="s">
        <v>627</v>
      </c>
      <c r="G59" s="103" t="s">
        <v>92</v>
      </c>
      <c r="H59" s="103">
        <v>0</v>
      </c>
      <c r="I59" s="27" t="s">
        <v>220</v>
      </c>
      <c r="J59" s="27" t="s">
        <v>33</v>
      </c>
      <c r="K59" s="28" t="s">
        <v>520</v>
      </c>
      <c r="L59" s="27" t="s">
        <v>521</v>
      </c>
      <c r="M59" s="27" t="s">
        <v>171</v>
      </c>
      <c r="N59" s="139" t="s">
        <v>256</v>
      </c>
      <c r="O59" s="90" t="s">
        <v>1486</v>
      </c>
      <c r="P59" s="108" t="s">
        <v>299</v>
      </c>
      <c r="Q59" s="96" t="s">
        <v>300</v>
      </c>
      <c r="R59" s="74">
        <v>4266</v>
      </c>
      <c r="S59" s="74">
        <v>3235</v>
      </c>
      <c r="T59" s="35">
        <f t="shared" si="4"/>
        <v>13800510</v>
      </c>
      <c r="U59" s="35">
        <f t="shared" si="5"/>
        <v>15456571.200000001</v>
      </c>
      <c r="V59" s="103"/>
      <c r="W59" s="103">
        <v>2017</v>
      </c>
      <c r="X59" s="103"/>
      <c r="Y59" s="103" t="s">
        <v>267</v>
      </c>
    </row>
    <row r="60" spans="1:25" ht="114.75" x14ac:dyDescent="0.25">
      <c r="A60" s="27" t="s">
        <v>1849</v>
      </c>
      <c r="B60" s="139" t="s">
        <v>2</v>
      </c>
      <c r="C60" s="27" t="s">
        <v>628</v>
      </c>
      <c r="D60" s="139" t="s">
        <v>558</v>
      </c>
      <c r="E60" s="46" t="s">
        <v>629</v>
      </c>
      <c r="F60" s="110" t="s">
        <v>630</v>
      </c>
      <c r="G60" s="103" t="s">
        <v>125</v>
      </c>
      <c r="H60" s="103">
        <v>0</v>
      </c>
      <c r="I60" s="27" t="s">
        <v>220</v>
      </c>
      <c r="J60" s="27" t="s">
        <v>33</v>
      </c>
      <c r="K60" s="28" t="s">
        <v>520</v>
      </c>
      <c r="L60" s="27" t="s">
        <v>521</v>
      </c>
      <c r="M60" s="27" t="s">
        <v>171</v>
      </c>
      <c r="N60" s="139" t="s">
        <v>256</v>
      </c>
      <c r="O60" s="90" t="s">
        <v>1486</v>
      </c>
      <c r="P60" s="108" t="s">
        <v>218</v>
      </c>
      <c r="Q60" s="28" t="s">
        <v>219</v>
      </c>
      <c r="R60" s="74">
        <v>1240</v>
      </c>
      <c r="S60" s="74">
        <v>705</v>
      </c>
      <c r="T60" s="35">
        <f t="shared" si="4"/>
        <v>874200</v>
      </c>
      <c r="U60" s="35">
        <f t="shared" si="5"/>
        <v>979104.00000000012</v>
      </c>
      <c r="V60" s="103"/>
      <c r="W60" s="103">
        <v>2017</v>
      </c>
      <c r="X60" s="103"/>
      <c r="Y60" s="103" t="s">
        <v>267</v>
      </c>
    </row>
    <row r="61" spans="1:25" ht="114.75" x14ac:dyDescent="0.25">
      <c r="A61" s="27" t="s">
        <v>1850</v>
      </c>
      <c r="B61" s="139" t="s">
        <v>2</v>
      </c>
      <c r="C61" s="27" t="s">
        <v>631</v>
      </c>
      <c r="D61" s="139" t="s">
        <v>558</v>
      </c>
      <c r="E61" s="46" t="s">
        <v>632</v>
      </c>
      <c r="F61" s="110" t="s">
        <v>633</v>
      </c>
      <c r="G61" s="103" t="s">
        <v>125</v>
      </c>
      <c r="H61" s="103">
        <v>0</v>
      </c>
      <c r="I61" s="27" t="s">
        <v>220</v>
      </c>
      <c r="J61" s="27" t="s">
        <v>33</v>
      </c>
      <c r="K61" s="28" t="s">
        <v>520</v>
      </c>
      <c r="L61" s="27" t="s">
        <v>521</v>
      </c>
      <c r="M61" s="27" t="s">
        <v>171</v>
      </c>
      <c r="N61" s="139" t="s">
        <v>256</v>
      </c>
      <c r="O61" s="90" t="s">
        <v>1486</v>
      </c>
      <c r="P61" s="108" t="s">
        <v>218</v>
      </c>
      <c r="Q61" s="28" t="s">
        <v>219</v>
      </c>
      <c r="R61" s="74">
        <v>5183</v>
      </c>
      <c r="S61" s="74">
        <v>647</v>
      </c>
      <c r="T61" s="35">
        <f t="shared" si="4"/>
        <v>3353401</v>
      </c>
      <c r="U61" s="35">
        <f t="shared" si="5"/>
        <v>3755809.1200000006</v>
      </c>
      <c r="V61" s="103"/>
      <c r="W61" s="103">
        <v>2017</v>
      </c>
      <c r="X61" s="103"/>
      <c r="Y61" s="103" t="s">
        <v>267</v>
      </c>
    </row>
    <row r="62" spans="1:25" ht="114.75" x14ac:dyDescent="0.25">
      <c r="A62" s="27" t="s">
        <v>1851</v>
      </c>
      <c r="B62" s="139" t="s">
        <v>2</v>
      </c>
      <c r="C62" s="27" t="s">
        <v>634</v>
      </c>
      <c r="D62" s="139" t="s">
        <v>558</v>
      </c>
      <c r="E62" s="46" t="s">
        <v>635</v>
      </c>
      <c r="F62" s="110" t="s">
        <v>636</v>
      </c>
      <c r="G62" s="103" t="s">
        <v>125</v>
      </c>
      <c r="H62" s="103">
        <v>0</v>
      </c>
      <c r="I62" s="27" t="s">
        <v>220</v>
      </c>
      <c r="J62" s="27" t="s">
        <v>33</v>
      </c>
      <c r="K62" s="28" t="s">
        <v>520</v>
      </c>
      <c r="L62" s="27" t="s">
        <v>521</v>
      </c>
      <c r="M62" s="27" t="s">
        <v>171</v>
      </c>
      <c r="N62" s="139" t="s">
        <v>256</v>
      </c>
      <c r="O62" s="90" t="s">
        <v>1486</v>
      </c>
      <c r="P62" s="108" t="s">
        <v>218</v>
      </c>
      <c r="Q62" s="28" t="s">
        <v>219</v>
      </c>
      <c r="R62" s="74">
        <v>3450</v>
      </c>
      <c r="S62" s="74">
        <v>676</v>
      </c>
      <c r="T62" s="35">
        <f t="shared" si="4"/>
        <v>2332200</v>
      </c>
      <c r="U62" s="35">
        <f t="shared" si="5"/>
        <v>2612064.0000000005</v>
      </c>
      <c r="V62" s="103"/>
      <c r="W62" s="103">
        <v>2017</v>
      </c>
      <c r="X62" s="103"/>
      <c r="Y62" s="103" t="s">
        <v>267</v>
      </c>
    </row>
    <row r="63" spans="1:25" ht="114.75" x14ac:dyDescent="0.25">
      <c r="A63" s="27" t="s">
        <v>1852</v>
      </c>
      <c r="B63" s="139" t="s">
        <v>2</v>
      </c>
      <c r="C63" s="27" t="s">
        <v>637</v>
      </c>
      <c r="D63" s="139" t="s">
        <v>558</v>
      </c>
      <c r="E63" s="46" t="s">
        <v>638</v>
      </c>
      <c r="F63" s="110" t="s">
        <v>639</v>
      </c>
      <c r="G63" s="103" t="s">
        <v>125</v>
      </c>
      <c r="H63" s="103">
        <v>0</v>
      </c>
      <c r="I63" s="27" t="s">
        <v>220</v>
      </c>
      <c r="J63" s="27" t="s">
        <v>33</v>
      </c>
      <c r="K63" s="28" t="s">
        <v>520</v>
      </c>
      <c r="L63" s="27" t="s">
        <v>521</v>
      </c>
      <c r="M63" s="27" t="s">
        <v>171</v>
      </c>
      <c r="N63" s="139" t="s">
        <v>256</v>
      </c>
      <c r="O63" s="90" t="s">
        <v>1486</v>
      </c>
      <c r="P63" s="108" t="s">
        <v>218</v>
      </c>
      <c r="Q63" s="28" t="s">
        <v>219</v>
      </c>
      <c r="R63" s="74">
        <v>2000</v>
      </c>
      <c r="S63" s="74">
        <v>389</v>
      </c>
      <c r="T63" s="35">
        <f t="shared" si="4"/>
        <v>778000</v>
      </c>
      <c r="U63" s="35">
        <f t="shared" si="5"/>
        <v>871360.00000000012</v>
      </c>
      <c r="V63" s="103"/>
      <c r="W63" s="103">
        <v>2017</v>
      </c>
      <c r="X63" s="103"/>
      <c r="Y63" s="103" t="s">
        <v>267</v>
      </c>
    </row>
    <row r="64" spans="1:25" ht="114.75" x14ac:dyDescent="0.25">
      <c r="A64" s="27" t="s">
        <v>1853</v>
      </c>
      <c r="B64" s="139" t="s">
        <v>2</v>
      </c>
      <c r="C64" s="27" t="s">
        <v>640</v>
      </c>
      <c r="D64" s="139" t="s">
        <v>641</v>
      </c>
      <c r="E64" s="46" t="s">
        <v>642</v>
      </c>
      <c r="F64" s="110" t="s">
        <v>643</v>
      </c>
      <c r="G64" s="103" t="s">
        <v>125</v>
      </c>
      <c r="H64" s="103">
        <v>0</v>
      </c>
      <c r="I64" s="27" t="s">
        <v>220</v>
      </c>
      <c r="J64" s="27" t="s">
        <v>33</v>
      </c>
      <c r="K64" s="28" t="s">
        <v>520</v>
      </c>
      <c r="L64" s="27" t="s">
        <v>521</v>
      </c>
      <c r="M64" s="27" t="s">
        <v>171</v>
      </c>
      <c r="N64" s="139" t="s">
        <v>256</v>
      </c>
      <c r="O64" s="90" t="s">
        <v>1486</v>
      </c>
      <c r="P64" s="28">
        <v>796</v>
      </c>
      <c r="Q64" s="28" t="s">
        <v>217</v>
      </c>
      <c r="R64" s="74">
        <v>1173</v>
      </c>
      <c r="S64" s="74">
        <v>647</v>
      </c>
      <c r="T64" s="35">
        <f t="shared" si="4"/>
        <v>758931</v>
      </c>
      <c r="U64" s="35">
        <f t="shared" si="5"/>
        <v>850002.72000000009</v>
      </c>
      <c r="V64" s="103"/>
      <c r="W64" s="103">
        <v>2017</v>
      </c>
      <c r="X64" s="103"/>
      <c r="Y64" s="103" t="s">
        <v>267</v>
      </c>
    </row>
    <row r="65" spans="1:25" ht="114.75" x14ac:dyDescent="0.25">
      <c r="A65" s="27" t="s">
        <v>1854</v>
      </c>
      <c r="B65" s="139" t="s">
        <v>2</v>
      </c>
      <c r="C65" s="96" t="s">
        <v>644</v>
      </c>
      <c r="D65" s="139" t="s">
        <v>645</v>
      </c>
      <c r="E65" s="46" t="s">
        <v>646</v>
      </c>
      <c r="F65" s="110" t="s">
        <v>647</v>
      </c>
      <c r="G65" s="103" t="s">
        <v>125</v>
      </c>
      <c r="H65" s="103">
        <v>0</v>
      </c>
      <c r="I65" s="27" t="s">
        <v>220</v>
      </c>
      <c r="J65" s="27" t="s">
        <v>33</v>
      </c>
      <c r="K65" s="28" t="s">
        <v>520</v>
      </c>
      <c r="L65" s="27" t="s">
        <v>521</v>
      </c>
      <c r="M65" s="27" t="s">
        <v>171</v>
      </c>
      <c r="N65" s="139" t="s">
        <v>256</v>
      </c>
      <c r="O65" s="90" t="s">
        <v>1486</v>
      </c>
      <c r="P65" s="28">
        <v>796</v>
      </c>
      <c r="Q65" s="28" t="s">
        <v>217</v>
      </c>
      <c r="R65" s="74">
        <v>3182</v>
      </c>
      <c r="S65" s="74">
        <v>791</v>
      </c>
      <c r="T65" s="35">
        <f t="shared" si="4"/>
        <v>2516962</v>
      </c>
      <c r="U65" s="35">
        <f t="shared" si="5"/>
        <v>2818997.4400000004</v>
      </c>
      <c r="V65" s="103"/>
      <c r="W65" s="103">
        <v>2017</v>
      </c>
      <c r="X65" s="103"/>
      <c r="Y65" s="103" t="s">
        <v>267</v>
      </c>
    </row>
    <row r="66" spans="1:25" ht="114.75" x14ac:dyDescent="0.25">
      <c r="A66" s="27" t="s">
        <v>1855</v>
      </c>
      <c r="B66" s="139" t="s">
        <v>2</v>
      </c>
      <c r="C66" s="96" t="s">
        <v>644</v>
      </c>
      <c r="D66" s="139" t="s">
        <v>645</v>
      </c>
      <c r="E66" s="46" t="s">
        <v>646</v>
      </c>
      <c r="F66" s="110" t="s">
        <v>648</v>
      </c>
      <c r="G66" s="103" t="s">
        <v>125</v>
      </c>
      <c r="H66" s="103">
        <v>0</v>
      </c>
      <c r="I66" s="27" t="s">
        <v>220</v>
      </c>
      <c r="J66" s="27" t="s">
        <v>33</v>
      </c>
      <c r="K66" s="28" t="s">
        <v>520</v>
      </c>
      <c r="L66" s="27" t="s">
        <v>521</v>
      </c>
      <c r="M66" s="27" t="s">
        <v>171</v>
      </c>
      <c r="N66" s="139" t="s">
        <v>256</v>
      </c>
      <c r="O66" s="90" t="s">
        <v>1486</v>
      </c>
      <c r="P66" s="28">
        <v>796</v>
      </c>
      <c r="Q66" s="28" t="s">
        <v>217</v>
      </c>
      <c r="R66" s="74">
        <v>291</v>
      </c>
      <c r="S66" s="74">
        <v>370</v>
      </c>
      <c r="T66" s="35">
        <f t="shared" si="4"/>
        <v>107670</v>
      </c>
      <c r="U66" s="35">
        <f t="shared" si="5"/>
        <v>120590.40000000001</v>
      </c>
      <c r="V66" s="103"/>
      <c r="W66" s="103">
        <v>2017</v>
      </c>
      <c r="X66" s="103"/>
      <c r="Y66" s="103" t="s">
        <v>267</v>
      </c>
    </row>
    <row r="67" spans="1:25" ht="114.75" x14ac:dyDescent="0.25">
      <c r="A67" s="27" t="s">
        <v>1856</v>
      </c>
      <c r="B67" s="139" t="s">
        <v>2</v>
      </c>
      <c r="C67" s="139" t="s">
        <v>649</v>
      </c>
      <c r="D67" s="139" t="s">
        <v>650</v>
      </c>
      <c r="E67" s="139" t="s">
        <v>651</v>
      </c>
      <c r="F67" s="106" t="s">
        <v>652</v>
      </c>
      <c r="G67" s="103" t="s">
        <v>125</v>
      </c>
      <c r="H67" s="103">
        <v>0</v>
      </c>
      <c r="I67" s="27" t="s">
        <v>220</v>
      </c>
      <c r="J67" s="27" t="s">
        <v>33</v>
      </c>
      <c r="K67" s="28" t="s">
        <v>520</v>
      </c>
      <c r="L67" s="27" t="s">
        <v>521</v>
      </c>
      <c r="M67" s="27" t="s">
        <v>171</v>
      </c>
      <c r="N67" s="139" t="s">
        <v>256</v>
      </c>
      <c r="O67" s="90" t="s">
        <v>1486</v>
      </c>
      <c r="P67" s="28">
        <v>113</v>
      </c>
      <c r="Q67" s="139" t="s">
        <v>181</v>
      </c>
      <c r="R67" s="74">
        <v>230</v>
      </c>
      <c r="S67" s="74">
        <v>16000</v>
      </c>
      <c r="T67" s="35">
        <f t="shared" si="4"/>
        <v>3680000</v>
      </c>
      <c r="U67" s="35">
        <f t="shared" si="5"/>
        <v>4121600.0000000005</v>
      </c>
      <c r="V67" s="103"/>
      <c r="W67" s="103">
        <v>2017</v>
      </c>
      <c r="X67" s="103"/>
      <c r="Y67" s="103" t="s">
        <v>267</v>
      </c>
    </row>
    <row r="68" spans="1:25" ht="114.75" x14ac:dyDescent="0.25">
      <c r="A68" s="27" t="s">
        <v>1857</v>
      </c>
      <c r="B68" s="139" t="s">
        <v>2</v>
      </c>
      <c r="C68" s="139" t="s">
        <v>653</v>
      </c>
      <c r="D68" s="139" t="s">
        <v>654</v>
      </c>
      <c r="E68" s="139" t="s">
        <v>655</v>
      </c>
      <c r="F68" s="106" t="s">
        <v>656</v>
      </c>
      <c r="G68" s="103" t="s">
        <v>125</v>
      </c>
      <c r="H68" s="103">
        <v>0</v>
      </c>
      <c r="I68" s="27" t="s">
        <v>220</v>
      </c>
      <c r="J68" s="27" t="s">
        <v>33</v>
      </c>
      <c r="K68" s="28" t="s">
        <v>520</v>
      </c>
      <c r="L68" s="27" t="s">
        <v>521</v>
      </c>
      <c r="M68" s="27" t="s">
        <v>171</v>
      </c>
      <c r="N68" s="139" t="s">
        <v>256</v>
      </c>
      <c r="O68" s="90" t="s">
        <v>1486</v>
      </c>
      <c r="P68" s="96">
        <v>796</v>
      </c>
      <c r="Q68" s="96" t="s">
        <v>217</v>
      </c>
      <c r="R68" s="74">
        <v>40</v>
      </c>
      <c r="S68" s="74">
        <v>15617</v>
      </c>
      <c r="T68" s="35">
        <f t="shared" si="4"/>
        <v>624680</v>
      </c>
      <c r="U68" s="35">
        <f t="shared" si="5"/>
        <v>699641.60000000009</v>
      </c>
      <c r="V68" s="103"/>
      <c r="W68" s="103">
        <v>2017</v>
      </c>
      <c r="X68" s="103"/>
      <c r="Y68" s="103" t="s">
        <v>267</v>
      </c>
    </row>
    <row r="69" spans="1:25" ht="114.75" x14ac:dyDescent="0.25">
      <c r="A69" s="27" t="s">
        <v>1858</v>
      </c>
      <c r="B69" s="139" t="s">
        <v>2</v>
      </c>
      <c r="C69" s="139" t="s">
        <v>657</v>
      </c>
      <c r="D69" s="139" t="s">
        <v>654</v>
      </c>
      <c r="E69" s="139" t="s">
        <v>658</v>
      </c>
      <c r="F69" s="106" t="s">
        <v>659</v>
      </c>
      <c r="G69" s="103" t="s">
        <v>125</v>
      </c>
      <c r="H69" s="103">
        <v>0</v>
      </c>
      <c r="I69" s="27" t="s">
        <v>220</v>
      </c>
      <c r="J69" s="27" t="s">
        <v>33</v>
      </c>
      <c r="K69" s="28" t="s">
        <v>520</v>
      </c>
      <c r="L69" s="27" t="s">
        <v>521</v>
      </c>
      <c r="M69" s="27" t="s">
        <v>171</v>
      </c>
      <c r="N69" s="139" t="s">
        <v>256</v>
      </c>
      <c r="O69" s="90" t="s">
        <v>1486</v>
      </c>
      <c r="P69" s="96">
        <v>796</v>
      </c>
      <c r="Q69" s="96" t="s">
        <v>217</v>
      </c>
      <c r="R69" s="74">
        <v>10</v>
      </c>
      <c r="S69" s="74">
        <v>16272.499999999998</v>
      </c>
      <c r="T69" s="35">
        <f t="shared" si="4"/>
        <v>162724.99999999997</v>
      </c>
      <c r="U69" s="35">
        <f t="shared" si="5"/>
        <v>182251.99999999997</v>
      </c>
      <c r="V69" s="103"/>
      <c r="W69" s="103">
        <v>2017</v>
      </c>
      <c r="X69" s="103"/>
      <c r="Y69" s="103" t="s">
        <v>267</v>
      </c>
    </row>
    <row r="70" spans="1:25" ht="114.75" x14ac:dyDescent="0.25">
      <c r="A70" s="27" t="s">
        <v>1859</v>
      </c>
      <c r="B70" s="139" t="s">
        <v>2</v>
      </c>
      <c r="C70" s="139" t="s">
        <v>660</v>
      </c>
      <c r="D70" s="139" t="s">
        <v>661</v>
      </c>
      <c r="E70" s="139" t="s">
        <v>662</v>
      </c>
      <c r="F70" s="106" t="s">
        <v>663</v>
      </c>
      <c r="G70" s="103" t="s">
        <v>125</v>
      </c>
      <c r="H70" s="103">
        <v>0</v>
      </c>
      <c r="I70" s="27" t="s">
        <v>220</v>
      </c>
      <c r="J70" s="27" t="s">
        <v>33</v>
      </c>
      <c r="K70" s="28" t="s">
        <v>520</v>
      </c>
      <c r="L70" s="27" t="s">
        <v>521</v>
      </c>
      <c r="M70" s="27" t="s">
        <v>171</v>
      </c>
      <c r="N70" s="139" t="s">
        <v>256</v>
      </c>
      <c r="O70" s="90" t="s">
        <v>1486</v>
      </c>
      <c r="P70" s="96">
        <v>796</v>
      </c>
      <c r="Q70" s="96" t="s">
        <v>217</v>
      </c>
      <c r="R70" s="74">
        <v>3</v>
      </c>
      <c r="S70" s="74">
        <v>17000</v>
      </c>
      <c r="T70" s="35">
        <f t="shared" si="4"/>
        <v>51000</v>
      </c>
      <c r="U70" s="35">
        <f t="shared" si="5"/>
        <v>57120.000000000007</v>
      </c>
      <c r="V70" s="103"/>
      <c r="W70" s="103">
        <v>2017</v>
      </c>
      <c r="X70" s="103"/>
      <c r="Y70" s="103" t="s">
        <v>267</v>
      </c>
    </row>
    <row r="71" spans="1:25" ht="114.75" x14ac:dyDescent="0.25">
      <c r="A71" s="27" t="s">
        <v>1860</v>
      </c>
      <c r="B71" s="139" t="s">
        <v>2</v>
      </c>
      <c r="C71" s="139" t="s">
        <v>664</v>
      </c>
      <c r="D71" s="139" t="s">
        <v>665</v>
      </c>
      <c r="E71" s="139" t="s">
        <v>666</v>
      </c>
      <c r="F71" s="106" t="s">
        <v>667</v>
      </c>
      <c r="G71" s="103" t="s">
        <v>125</v>
      </c>
      <c r="H71" s="103">
        <v>0</v>
      </c>
      <c r="I71" s="27" t="s">
        <v>220</v>
      </c>
      <c r="J71" s="27" t="s">
        <v>33</v>
      </c>
      <c r="K71" s="28" t="s">
        <v>520</v>
      </c>
      <c r="L71" s="27" t="s">
        <v>521</v>
      </c>
      <c r="M71" s="27" t="s">
        <v>171</v>
      </c>
      <c r="N71" s="139" t="s">
        <v>256</v>
      </c>
      <c r="O71" s="90" t="s">
        <v>1486</v>
      </c>
      <c r="P71" s="96">
        <v>796</v>
      </c>
      <c r="Q71" s="96" t="s">
        <v>217</v>
      </c>
      <c r="R71" s="74">
        <v>12</v>
      </c>
      <c r="S71" s="74">
        <v>22016.75</v>
      </c>
      <c r="T71" s="35">
        <f t="shared" si="4"/>
        <v>264201</v>
      </c>
      <c r="U71" s="35">
        <f t="shared" si="5"/>
        <v>295905.12000000005</v>
      </c>
      <c r="V71" s="103"/>
      <c r="W71" s="103">
        <v>2017</v>
      </c>
      <c r="X71" s="103"/>
      <c r="Y71" s="103" t="s">
        <v>267</v>
      </c>
    </row>
    <row r="72" spans="1:25" ht="114.75" x14ac:dyDescent="0.25">
      <c r="A72" s="27" t="s">
        <v>1861</v>
      </c>
      <c r="B72" s="139" t="s">
        <v>2</v>
      </c>
      <c r="C72" s="139" t="s">
        <v>1777</v>
      </c>
      <c r="D72" s="139" t="s">
        <v>668</v>
      </c>
      <c r="E72" s="139" t="s">
        <v>669</v>
      </c>
      <c r="F72" s="106" t="s">
        <v>670</v>
      </c>
      <c r="G72" s="103" t="s">
        <v>125</v>
      </c>
      <c r="H72" s="103">
        <v>0</v>
      </c>
      <c r="I72" s="27" t="s">
        <v>220</v>
      </c>
      <c r="J72" s="27" t="s">
        <v>33</v>
      </c>
      <c r="K72" s="28" t="s">
        <v>520</v>
      </c>
      <c r="L72" s="27" t="s">
        <v>521</v>
      </c>
      <c r="M72" s="27" t="s">
        <v>171</v>
      </c>
      <c r="N72" s="139" t="s">
        <v>256</v>
      </c>
      <c r="O72" s="90" t="s">
        <v>1486</v>
      </c>
      <c r="P72" s="96">
        <v>839</v>
      </c>
      <c r="Q72" s="96" t="s">
        <v>295</v>
      </c>
      <c r="R72" s="74">
        <v>10</v>
      </c>
      <c r="S72" s="74">
        <v>21131.25</v>
      </c>
      <c r="T72" s="35">
        <f t="shared" si="4"/>
        <v>211312.5</v>
      </c>
      <c r="U72" s="35">
        <f t="shared" si="5"/>
        <v>236670.00000000003</v>
      </c>
      <c r="V72" s="103"/>
      <c r="W72" s="103">
        <v>2017</v>
      </c>
      <c r="X72" s="103"/>
      <c r="Y72" s="103" t="s">
        <v>267</v>
      </c>
    </row>
    <row r="73" spans="1:25" ht="114.75" x14ac:dyDescent="0.25">
      <c r="A73" s="27" t="s">
        <v>1862</v>
      </c>
      <c r="B73" s="139" t="s">
        <v>2</v>
      </c>
      <c r="C73" s="139" t="s">
        <v>671</v>
      </c>
      <c r="D73" s="139" t="s">
        <v>672</v>
      </c>
      <c r="E73" s="139" t="s">
        <v>673</v>
      </c>
      <c r="F73" s="106" t="s">
        <v>674</v>
      </c>
      <c r="G73" s="103" t="s">
        <v>125</v>
      </c>
      <c r="H73" s="103">
        <v>60</v>
      </c>
      <c r="I73" s="27" t="s">
        <v>220</v>
      </c>
      <c r="J73" s="27" t="s">
        <v>33</v>
      </c>
      <c r="K73" s="28" t="s">
        <v>520</v>
      </c>
      <c r="L73" s="27" t="s">
        <v>521</v>
      </c>
      <c r="M73" s="27" t="s">
        <v>171</v>
      </c>
      <c r="N73" s="139" t="s">
        <v>256</v>
      </c>
      <c r="O73" s="90" t="s">
        <v>1486</v>
      </c>
      <c r="P73" s="96">
        <v>796</v>
      </c>
      <c r="Q73" s="96" t="s">
        <v>217</v>
      </c>
      <c r="R73" s="74">
        <v>223</v>
      </c>
      <c r="S73" s="74">
        <v>2800</v>
      </c>
      <c r="T73" s="35">
        <f t="shared" si="4"/>
        <v>624400</v>
      </c>
      <c r="U73" s="35">
        <f t="shared" si="5"/>
        <v>699328.00000000012</v>
      </c>
      <c r="V73" s="103" t="s">
        <v>266</v>
      </c>
      <c r="W73" s="103">
        <v>2017</v>
      </c>
      <c r="X73" s="103"/>
      <c r="Y73" s="103" t="s">
        <v>267</v>
      </c>
    </row>
    <row r="74" spans="1:25" ht="114.75" x14ac:dyDescent="0.25">
      <c r="A74" s="27" t="s">
        <v>1863</v>
      </c>
      <c r="B74" s="139" t="s">
        <v>2</v>
      </c>
      <c r="C74" s="139" t="s">
        <v>675</v>
      </c>
      <c r="D74" s="139" t="s">
        <v>672</v>
      </c>
      <c r="E74" s="139" t="s">
        <v>676</v>
      </c>
      <c r="F74" s="106" t="s">
        <v>677</v>
      </c>
      <c r="G74" s="103" t="s">
        <v>125</v>
      </c>
      <c r="H74" s="103">
        <v>60</v>
      </c>
      <c r="I74" s="27" t="s">
        <v>220</v>
      </c>
      <c r="J74" s="27" t="s">
        <v>33</v>
      </c>
      <c r="K74" s="28" t="s">
        <v>520</v>
      </c>
      <c r="L74" s="27" t="s">
        <v>521</v>
      </c>
      <c r="M74" s="27" t="s">
        <v>171</v>
      </c>
      <c r="N74" s="139" t="s">
        <v>256</v>
      </c>
      <c r="O74" s="90" t="s">
        <v>1486</v>
      </c>
      <c r="P74" s="96">
        <v>796</v>
      </c>
      <c r="Q74" s="96" t="s">
        <v>217</v>
      </c>
      <c r="R74" s="74">
        <v>20</v>
      </c>
      <c r="S74" s="74">
        <v>2900</v>
      </c>
      <c r="T74" s="35">
        <f t="shared" si="4"/>
        <v>58000</v>
      </c>
      <c r="U74" s="35">
        <f t="shared" si="5"/>
        <v>64960.000000000007</v>
      </c>
      <c r="V74" s="103" t="s">
        <v>266</v>
      </c>
      <c r="W74" s="103">
        <v>2017</v>
      </c>
      <c r="X74" s="103"/>
      <c r="Y74" s="103" t="s">
        <v>267</v>
      </c>
    </row>
    <row r="75" spans="1:25" ht="114.75" x14ac:dyDescent="0.25">
      <c r="A75" s="27" t="s">
        <v>1864</v>
      </c>
      <c r="B75" s="139" t="s">
        <v>2</v>
      </c>
      <c r="C75" s="139" t="s">
        <v>678</v>
      </c>
      <c r="D75" s="139" t="s">
        <v>672</v>
      </c>
      <c r="E75" s="139" t="s">
        <v>679</v>
      </c>
      <c r="F75" s="106" t="s">
        <v>680</v>
      </c>
      <c r="G75" s="103" t="s">
        <v>125</v>
      </c>
      <c r="H75" s="103">
        <v>60</v>
      </c>
      <c r="I75" s="27" t="s">
        <v>220</v>
      </c>
      <c r="J75" s="27" t="s">
        <v>33</v>
      </c>
      <c r="K75" s="28" t="s">
        <v>520</v>
      </c>
      <c r="L75" s="27" t="s">
        <v>521</v>
      </c>
      <c r="M75" s="27" t="s">
        <v>171</v>
      </c>
      <c r="N75" s="139" t="s">
        <v>256</v>
      </c>
      <c r="O75" s="90" t="s">
        <v>1486</v>
      </c>
      <c r="P75" s="96">
        <v>796</v>
      </c>
      <c r="Q75" s="96" t="s">
        <v>217</v>
      </c>
      <c r="R75" s="74">
        <v>3</v>
      </c>
      <c r="S75" s="74">
        <v>1155</v>
      </c>
      <c r="T75" s="35">
        <f t="shared" si="4"/>
        <v>3465</v>
      </c>
      <c r="U75" s="35">
        <f t="shared" si="5"/>
        <v>3880.8</v>
      </c>
      <c r="V75" s="103" t="s">
        <v>266</v>
      </c>
      <c r="W75" s="103">
        <v>2017</v>
      </c>
      <c r="X75" s="103"/>
      <c r="Y75" s="103" t="s">
        <v>267</v>
      </c>
    </row>
    <row r="76" spans="1:25" ht="114.75" x14ac:dyDescent="0.25">
      <c r="A76" s="27" t="s">
        <v>1865</v>
      </c>
      <c r="B76" s="139" t="s">
        <v>2</v>
      </c>
      <c r="C76" s="139" t="s">
        <v>681</v>
      </c>
      <c r="D76" s="139" t="s">
        <v>672</v>
      </c>
      <c r="E76" s="139" t="s">
        <v>682</v>
      </c>
      <c r="F76" s="106" t="s">
        <v>683</v>
      </c>
      <c r="G76" s="103" t="s">
        <v>125</v>
      </c>
      <c r="H76" s="103">
        <v>60</v>
      </c>
      <c r="I76" s="27" t="s">
        <v>220</v>
      </c>
      <c r="J76" s="27" t="s">
        <v>33</v>
      </c>
      <c r="K76" s="28" t="s">
        <v>520</v>
      </c>
      <c r="L76" s="27" t="s">
        <v>521</v>
      </c>
      <c r="M76" s="27" t="s">
        <v>171</v>
      </c>
      <c r="N76" s="139" t="s">
        <v>256</v>
      </c>
      <c r="O76" s="90" t="s">
        <v>1486</v>
      </c>
      <c r="P76" s="96">
        <v>796</v>
      </c>
      <c r="Q76" s="96" t="s">
        <v>217</v>
      </c>
      <c r="R76" s="74">
        <v>7</v>
      </c>
      <c r="S76" s="74">
        <v>9600</v>
      </c>
      <c r="T76" s="35">
        <f t="shared" si="4"/>
        <v>67200</v>
      </c>
      <c r="U76" s="35">
        <f t="shared" si="5"/>
        <v>75264</v>
      </c>
      <c r="V76" s="103" t="s">
        <v>266</v>
      </c>
      <c r="W76" s="103">
        <v>2017</v>
      </c>
      <c r="X76" s="103"/>
      <c r="Y76" s="103" t="s">
        <v>267</v>
      </c>
    </row>
    <row r="77" spans="1:25" ht="114.75" x14ac:dyDescent="0.25">
      <c r="A77" s="27" t="s">
        <v>1866</v>
      </c>
      <c r="B77" s="139" t="s">
        <v>2</v>
      </c>
      <c r="C77" s="139" t="s">
        <v>684</v>
      </c>
      <c r="D77" s="139" t="s">
        <v>672</v>
      </c>
      <c r="E77" s="139" t="s">
        <v>685</v>
      </c>
      <c r="F77" s="106" t="s">
        <v>686</v>
      </c>
      <c r="G77" s="103" t="s">
        <v>125</v>
      </c>
      <c r="H77" s="103">
        <v>60</v>
      </c>
      <c r="I77" s="27" t="s">
        <v>220</v>
      </c>
      <c r="J77" s="27" t="s">
        <v>33</v>
      </c>
      <c r="K77" s="28" t="s">
        <v>520</v>
      </c>
      <c r="L77" s="27" t="s">
        <v>521</v>
      </c>
      <c r="M77" s="27" t="s">
        <v>171</v>
      </c>
      <c r="N77" s="139" t="s">
        <v>256</v>
      </c>
      <c r="O77" s="90" t="s">
        <v>1486</v>
      </c>
      <c r="P77" s="96">
        <v>796</v>
      </c>
      <c r="Q77" s="96" t="s">
        <v>217</v>
      </c>
      <c r="R77" s="74">
        <v>10</v>
      </c>
      <c r="S77" s="74">
        <v>37240</v>
      </c>
      <c r="T77" s="35">
        <f t="shared" si="4"/>
        <v>372400</v>
      </c>
      <c r="U77" s="35">
        <f t="shared" si="5"/>
        <v>417088.00000000006</v>
      </c>
      <c r="V77" s="103" t="s">
        <v>266</v>
      </c>
      <c r="W77" s="103">
        <v>2017</v>
      </c>
      <c r="X77" s="103"/>
      <c r="Y77" s="103" t="s">
        <v>267</v>
      </c>
    </row>
    <row r="78" spans="1:25" ht="114.75" x14ac:dyDescent="0.25">
      <c r="A78" s="27" t="s">
        <v>1867</v>
      </c>
      <c r="B78" s="139" t="s">
        <v>2</v>
      </c>
      <c r="C78" s="139" t="s">
        <v>687</v>
      </c>
      <c r="D78" s="139" t="s">
        <v>262</v>
      </c>
      <c r="E78" s="139" t="s">
        <v>688</v>
      </c>
      <c r="F78" s="106" t="s">
        <v>689</v>
      </c>
      <c r="G78" s="103" t="s">
        <v>125</v>
      </c>
      <c r="H78" s="103">
        <v>60</v>
      </c>
      <c r="I78" s="27" t="s">
        <v>220</v>
      </c>
      <c r="J78" s="27" t="s">
        <v>33</v>
      </c>
      <c r="K78" s="28" t="s">
        <v>520</v>
      </c>
      <c r="L78" s="27" t="s">
        <v>521</v>
      </c>
      <c r="M78" s="27" t="s">
        <v>171</v>
      </c>
      <c r="N78" s="139" t="s">
        <v>256</v>
      </c>
      <c r="O78" s="90" t="s">
        <v>1486</v>
      </c>
      <c r="P78" s="108" t="s">
        <v>218</v>
      </c>
      <c r="Q78" s="96" t="s">
        <v>219</v>
      </c>
      <c r="R78" s="74">
        <v>590</v>
      </c>
      <c r="S78" s="74">
        <v>523</v>
      </c>
      <c r="T78" s="35">
        <f t="shared" si="4"/>
        <v>308570</v>
      </c>
      <c r="U78" s="35">
        <f t="shared" si="5"/>
        <v>345598.4</v>
      </c>
      <c r="V78" s="103" t="s">
        <v>266</v>
      </c>
      <c r="W78" s="103">
        <v>2017</v>
      </c>
      <c r="X78" s="103"/>
      <c r="Y78" s="103" t="s">
        <v>267</v>
      </c>
    </row>
    <row r="79" spans="1:25" ht="114.75" x14ac:dyDescent="0.25">
      <c r="A79" s="27" t="s">
        <v>1868</v>
      </c>
      <c r="B79" s="139" t="s">
        <v>2</v>
      </c>
      <c r="C79" s="139" t="s">
        <v>690</v>
      </c>
      <c r="D79" s="139" t="s">
        <v>262</v>
      </c>
      <c r="E79" s="139" t="s">
        <v>691</v>
      </c>
      <c r="F79" s="106" t="s">
        <v>692</v>
      </c>
      <c r="G79" s="103" t="s">
        <v>125</v>
      </c>
      <c r="H79" s="103">
        <v>60</v>
      </c>
      <c r="I79" s="27" t="s">
        <v>220</v>
      </c>
      <c r="J79" s="27" t="s">
        <v>33</v>
      </c>
      <c r="K79" s="28" t="s">
        <v>520</v>
      </c>
      <c r="L79" s="27" t="s">
        <v>521</v>
      </c>
      <c r="M79" s="27" t="s">
        <v>171</v>
      </c>
      <c r="N79" s="139" t="s">
        <v>256</v>
      </c>
      <c r="O79" s="90" t="s">
        <v>1486</v>
      </c>
      <c r="P79" s="108" t="s">
        <v>218</v>
      </c>
      <c r="Q79" s="96" t="s">
        <v>219</v>
      </c>
      <c r="R79" s="74">
        <v>175</v>
      </c>
      <c r="S79" s="74">
        <v>611</v>
      </c>
      <c r="T79" s="35">
        <f t="shared" si="4"/>
        <v>106925</v>
      </c>
      <c r="U79" s="35">
        <f t="shared" si="5"/>
        <v>119756.00000000001</v>
      </c>
      <c r="V79" s="103" t="s">
        <v>266</v>
      </c>
      <c r="W79" s="103">
        <v>2017</v>
      </c>
      <c r="X79" s="103"/>
      <c r="Y79" s="103" t="s">
        <v>267</v>
      </c>
    </row>
    <row r="80" spans="1:25" ht="114.75" x14ac:dyDescent="0.25">
      <c r="A80" s="27" t="s">
        <v>1869</v>
      </c>
      <c r="B80" s="139" t="s">
        <v>2</v>
      </c>
      <c r="C80" s="139" t="s">
        <v>693</v>
      </c>
      <c r="D80" s="139" t="s">
        <v>262</v>
      </c>
      <c r="E80" s="139" t="s">
        <v>694</v>
      </c>
      <c r="F80" s="106" t="s">
        <v>695</v>
      </c>
      <c r="G80" s="103" t="s">
        <v>125</v>
      </c>
      <c r="H80" s="103">
        <v>60</v>
      </c>
      <c r="I80" s="27" t="s">
        <v>220</v>
      </c>
      <c r="J80" s="27" t="s">
        <v>33</v>
      </c>
      <c r="K80" s="28" t="s">
        <v>520</v>
      </c>
      <c r="L80" s="27" t="s">
        <v>521</v>
      </c>
      <c r="M80" s="27" t="s">
        <v>171</v>
      </c>
      <c r="N80" s="139" t="s">
        <v>256</v>
      </c>
      <c r="O80" s="90" t="s">
        <v>1486</v>
      </c>
      <c r="P80" s="108" t="s">
        <v>218</v>
      </c>
      <c r="Q80" s="96" t="s">
        <v>219</v>
      </c>
      <c r="R80" s="74">
        <v>55</v>
      </c>
      <c r="S80" s="74">
        <v>733</v>
      </c>
      <c r="T80" s="35">
        <f t="shared" si="4"/>
        <v>40315</v>
      </c>
      <c r="U80" s="35">
        <f t="shared" si="5"/>
        <v>45152.800000000003</v>
      </c>
      <c r="V80" s="103" t="s">
        <v>266</v>
      </c>
      <c r="W80" s="103">
        <v>2017</v>
      </c>
      <c r="X80" s="103"/>
      <c r="Y80" s="103" t="s">
        <v>267</v>
      </c>
    </row>
    <row r="81" spans="1:25" ht="114.75" x14ac:dyDescent="0.25">
      <c r="A81" s="27" t="s">
        <v>1870</v>
      </c>
      <c r="B81" s="139" t="s">
        <v>2</v>
      </c>
      <c r="C81" s="139" t="s">
        <v>696</v>
      </c>
      <c r="D81" s="139" t="s">
        <v>262</v>
      </c>
      <c r="E81" s="139" t="s">
        <v>697</v>
      </c>
      <c r="F81" s="106" t="s">
        <v>698</v>
      </c>
      <c r="G81" s="103" t="s">
        <v>125</v>
      </c>
      <c r="H81" s="103">
        <v>60</v>
      </c>
      <c r="I81" s="27" t="s">
        <v>220</v>
      </c>
      <c r="J81" s="27" t="s">
        <v>33</v>
      </c>
      <c r="K81" s="28" t="s">
        <v>520</v>
      </c>
      <c r="L81" s="27" t="s">
        <v>521</v>
      </c>
      <c r="M81" s="27" t="s">
        <v>171</v>
      </c>
      <c r="N81" s="139" t="s">
        <v>256</v>
      </c>
      <c r="O81" s="90" t="s">
        <v>1486</v>
      </c>
      <c r="P81" s="108" t="s">
        <v>218</v>
      </c>
      <c r="Q81" s="96" t="s">
        <v>219</v>
      </c>
      <c r="R81" s="74">
        <v>5</v>
      </c>
      <c r="S81" s="74">
        <v>780.25</v>
      </c>
      <c r="T81" s="35">
        <f t="shared" si="4"/>
        <v>3901.25</v>
      </c>
      <c r="U81" s="35">
        <f t="shared" si="5"/>
        <v>4369.4000000000005</v>
      </c>
      <c r="V81" s="103" t="s">
        <v>266</v>
      </c>
      <c r="W81" s="103">
        <v>2017</v>
      </c>
      <c r="X81" s="103"/>
      <c r="Y81" s="103" t="s">
        <v>267</v>
      </c>
    </row>
    <row r="82" spans="1:25" ht="114.75" x14ac:dyDescent="0.25">
      <c r="A82" s="27" t="s">
        <v>1871</v>
      </c>
      <c r="B82" s="139" t="s">
        <v>2</v>
      </c>
      <c r="C82" s="139" t="s">
        <v>699</v>
      </c>
      <c r="D82" s="139" t="s">
        <v>262</v>
      </c>
      <c r="E82" s="139" t="s">
        <v>700</v>
      </c>
      <c r="F82" s="106" t="s">
        <v>701</v>
      </c>
      <c r="G82" s="103" t="s">
        <v>125</v>
      </c>
      <c r="H82" s="103">
        <v>60</v>
      </c>
      <c r="I82" s="27" t="s">
        <v>220</v>
      </c>
      <c r="J82" s="27" t="s">
        <v>33</v>
      </c>
      <c r="K82" s="28" t="s">
        <v>520</v>
      </c>
      <c r="L82" s="27" t="s">
        <v>521</v>
      </c>
      <c r="M82" s="27" t="s">
        <v>171</v>
      </c>
      <c r="N82" s="139" t="s">
        <v>256</v>
      </c>
      <c r="O82" s="90" t="s">
        <v>1486</v>
      </c>
      <c r="P82" s="108" t="s">
        <v>218</v>
      </c>
      <c r="Q82" s="96" t="s">
        <v>219</v>
      </c>
      <c r="R82" s="74">
        <v>32</v>
      </c>
      <c r="S82" s="74">
        <v>341.04</v>
      </c>
      <c r="T82" s="35">
        <f t="shared" ref="T82:T130" si="6">S82*R82</f>
        <v>10913.28</v>
      </c>
      <c r="U82" s="35">
        <f t="shared" si="5"/>
        <v>12222.873600000003</v>
      </c>
      <c r="V82" s="103" t="s">
        <v>266</v>
      </c>
      <c r="W82" s="103">
        <v>2017</v>
      </c>
      <c r="X82" s="103"/>
      <c r="Y82" s="103" t="s">
        <v>267</v>
      </c>
    </row>
    <row r="83" spans="1:25" ht="114.75" x14ac:dyDescent="0.25">
      <c r="A83" s="27" t="s">
        <v>1872</v>
      </c>
      <c r="B83" s="139" t="s">
        <v>2</v>
      </c>
      <c r="C83" s="139" t="s">
        <v>702</v>
      </c>
      <c r="D83" s="139" t="s">
        <v>262</v>
      </c>
      <c r="E83" s="139" t="s">
        <v>703</v>
      </c>
      <c r="F83" s="106" t="s">
        <v>704</v>
      </c>
      <c r="G83" s="103" t="s">
        <v>125</v>
      </c>
      <c r="H83" s="103">
        <v>60</v>
      </c>
      <c r="I83" s="27" t="s">
        <v>220</v>
      </c>
      <c r="J83" s="27" t="s">
        <v>33</v>
      </c>
      <c r="K83" s="28" t="s">
        <v>520</v>
      </c>
      <c r="L83" s="27" t="s">
        <v>521</v>
      </c>
      <c r="M83" s="27" t="s">
        <v>171</v>
      </c>
      <c r="N83" s="139" t="s">
        <v>256</v>
      </c>
      <c r="O83" s="90" t="s">
        <v>1486</v>
      </c>
      <c r="P83" s="108" t="s">
        <v>218</v>
      </c>
      <c r="Q83" s="96" t="s">
        <v>219</v>
      </c>
      <c r="R83" s="74">
        <v>110</v>
      </c>
      <c r="S83" s="74">
        <v>200.63</v>
      </c>
      <c r="T83" s="35">
        <f t="shared" si="6"/>
        <v>22069.3</v>
      </c>
      <c r="U83" s="35">
        <f t="shared" si="5"/>
        <v>24717.616000000002</v>
      </c>
      <c r="V83" s="103" t="s">
        <v>266</v>
      </c>
      <c r="W83" s="103">
        <v>2017</v>
      </c>
      <c r="X83" s="103"/>
      <c r="Y83" s="103" t="s">
        <v>267</v>
      </c>
    </row>
    <row r="84" spans="1:25" ht="114.75" x14ac:dyDescent="0.25">
      <c r="A84" s="27" t="s">
        <v>1873</v>
      </c>
      <c r="B84" s="139" t="s">
        <v>2</v>
      </c>
      <c r="C84" s="139" t="s">
        <v>705</v>
      </c>
      <c r="D84" s="139" t="s">
        <v>262</v>
      </c>
      <c r="E84" s="139" t="s">
        <v>706</v>
      </c>
      <c r="F84" s="106" t="s">
        <v>707</v>
      </c>
      <c r="G84" s="103" t="s">
        <v>125</v>
      </c>
      <c r="H84" s="103">
        <v>60</v>
      </c>
      <c r="I84" s="27" t="s">
        <v>220</v>
      </c>
      <c r="J84" s="27" t="s">
        <v>33</v>
      </c>
      <c r="K84" s="28" t="s">
        <v>520</v>
      </c>
      <c r="L84" s="27" t="s">
        <v>521</v>
      </c>
      <c r="M84" s="27" t="s">
        <v>171</v>
      </c>
      <c r="N84" s="139" t="s">
        <v>256</v>
      </c>
      <c r="O84" s="90" t="s">
        <v>1486</v>
      </c>
      <c r="P84" s="108" t="s">
        <v>218</v>
      </c>
      <c r="Q84" s="96" t="s">
        <v>219</v>
      </c>
      <c r="R84" s="74">
        <v>430</v>
      </c>
      <c r="S84" s="74">
        <v>130.41</v>
      </c>
      <c r="T84" s="35">
        <f t="shared" si="6"/>
        <v>56076.299999999996</v>
      </c>
      <c r="U84" s="35">
        <f t="shared" si="5"/>
        <v>62805.455999999998</v>
      </c>
      <c r="V84" s="103" t="s">
        <v>266</v>
      </c>
      <c r="W84" s="103">
        <v>2017</v>
      </c>
      <c r="X84" s="103"/>
      <c r="Y84" s="103" t="s">
        <v>267</v>
      </c>
    </row>
    <row r="85" spans="1:25" ht="114.75" x14ac:dyDescent="0.25">
      <c r="A85" s="27" t="s">
        <v>1874</v>
      </c>
      <c r="B85" s="139" t="s">
        <v>2</v>
      </c>
      <c r="C85" s="139" t="s">
        <v>708</v>
      </c>
      <c r="D85" s="139" t="s">
        <v>709</v>
      </c>
      <c r="E85" s="139" t="s">
        <v>710</v>
      </c>
      <c r="F85" s="106" t="s">
        <v>711</v>
      </c>
      <c r="G85" s="103" t="s">
        <v>125</v>
      </c>
      <c r="H85" s="103">
        <v>0</v>
      </c>
      <c r="I85" s="27" t="s">
        <v>220</v>
      </c>
      <c r="J85" s="27" t="s">
        <v>33</v>
      </c>
      <c r="K85" s="28" t="s">
        <v>520</v>
      </c>
      <c r="L85" s="27" t="s">
        <v>521</v>
      </c>
      <c r="M85" s="27" t="s">
        <v>171</v>
      </c>
      <c r="N85" s="139" t="s">
        <v>256</v>
      </c>
      <c r="O85" s="90" t="s">
        <v>1486</v>
      </c>
      <c r="P85" s="96">
        <v>796</v>
      </c>
      <c r="Q85" s="96" t="s">
        <v>217</v>
      </c>
      <c r="R85" s="74">
        <v>10</v>
      </c>
      <c r="S85" s="74">
        <v>53187.5</v>
      </c>
      <c r="T85" s="35">
        <f t="shared" si="6"/>
        <v>531875</v>
      </c>
      <c r="U85" s="35">
        <f t="shared" si="5"/>
        <v>595700</v>
      </c>
      <c r="V85" s="103"/>
      <c r="W85" s="103">
        <v>2017</v>
      </c>
      <c r="X85" s="103"/>
      <c r="Y85" s="103" t="s">
        <v>267</v>
      </c>
    </row>
    <row r="86" spans="1:25" ht="114.75" x14ac:dyDescent="0.25">
      <c r="A86" s="27" t="s">
        <v>1875</v>
      </c>
      <c r="B86" s="139" t="s">
        <v>2</v>
      </c>
      <c r="C86" s="139" t="s">
        <v>713</v>
      </c>
      <c r="D86" s="139" t="s">
        <v>262</v>
      </c>
      <c r="E86" s="139" t="s">
        <v>714</v>
      </c>
      <c r="F86" s="106" t="s">
        <v>715</v>
      </c>
      <c r="G86" s="103" t="s">
        <v>125</v>
      </c>
      <c r="H86" s="103">
        <v>60</v>
      </c>
      <c r="I86" s="27" t="s">
        <v>220</v>
      </c>
      <c r="J86" s="27" t="s">
        <v>33</v>
      </c>
      <c r="K86" s="28" t="s">
        <v>520</v>
      </c>
      <c r="L86" s="27" t="s">
        <v>521</v>
      </c>
      <c r="M86" s="27" t="s">
        <v>171</v>
      </c>
      <c r="N86" s="139" t="s">
        <v>256</v>
      </c>
      <c r="O86" s="90" t="s">
        <v>1486</v>
      </c>
      <c r="P86" s="108" t="s">
        <v>218</v>
      </c>
      <c r="Q86" s="96" t="s">
        <v>219</v>
      </c>
      <c r="R86" s="74">
        <v>386</v>
      </c>
      <c r="S86" s="74">
        <v>2300</v>
      </c>
      <c r="T86" s="35">
        <f t="shared" si="6"/>
        <v>887800</v>
      </c>
      <c r="U86" s="35">
        <f t="shared" si="5"/>
        <v>994336.00000000012</v>
      </c>
      <c r="V86" s="103" t="s">
        <v>266</v>
      </c>
      <c r="W86" s="103">
        <v>2017</v>
      </c>
      <c r="X86" s="103"/>
      <c r="Y86" s="103" t="s">
        <v>267</v>
      </c>
    </row>
    <row r="87" spans="1:25" ht="114.75" x14ac:dyDescent="0.25">
      <c r="A87" s="27" t="s">
        <v>1876</v>
      </c>
      <c r="B87" s="139" t="s">
        <v>2</v>
      </c>
      <c r="C87" s="139" t="s">
        <v>716</v>
      </c>
      <c r="D87" s="139" t="s">
        <v>262</v>
      </c>
      <c r="E87" s="139" t="s">
        <v>717</v>
      </c>
      <c r="F87" s="106" t="s">
        <v>718</v>
      </c>
      <c r="G87" s="103" t="s">
        <v>125</v>
      </c>
      <c r="H87" s="103">
        <v>60</v>
      </c>
      <c r="I87" s="27" t="s">
        <v>220</v>
      </c>
      <c r="J87" s="27" t="s">
        <v>33</v>
      </c>
      <c r="K87" s="28" t="s">
        <v>520</v>
      </c>
      <c r="L87" s="27" t="s">
        <v>521</v>
      </c>
      <c r="M87" s="27" t="s">
        <v>171</v>
      </c>
      <c r="N87" s="139" t="s">
        <v>256</v>
      </c>
      <c r="O87" s="90" t="s">
        <v>1486</v>
      </c>
      <c r="P87" s="108" t="s">
        <v>218</v>
      </c>
      <c r="Q87" s="96" t="s">
        <v>219</v>
      </c>
      <c r="R87" s="74">
        <v>152</v>
      </c>
      <c r="S87" s="74">
        <v>3800</v>
      </c>
      <c r="T87" s="35">
        <f t="shared" si="6"/>
        <v>577600</v>
      </c>
      <c r="U87" s="35">
        <f t="shared" si="5"/>
        <v>646912.00000000012</v>
      </c>
      <c r="V87" s="103" t="s">
        <v>266</v>
      </c>
      <c r="W87" s="103">
        <v>2017</v>
      </c>
      <c r="X87" s="103"/>
      <c r="Y87" s="103" t="s">
        <v>267</v>
      </c>
    </row>
    <row r="88" spans="1:25" ht="114.75" x14ac:dyDescent="0.25">
      <c r="A88" s="27" t="s">
        <v>1877</v>
      </c>
      <c r="B88" s="139" t="s">
        <v>2</v>
      </c>
      <c r="C88" s="139" t="s">
        <v>719</v>
      </c>
      <c r="D88" s="139" t="s">
        <v>287</v>
      </c>
      <c r="E88" s="139" t="s">
        <v>720</v>
      </c>
      <c r="F88" s="106" t="s">
        <v>721</v>
      </c>
      <c r="G88" s="103" t="s">
        <v>125</v>
      </c>
      <c r="H88" s="103">
        <v>60</v>
      </c>
      <c r="I88" s="27" t="s">
        <v>220</v>
      </c>
      <c r="J88" s="27" t="s">
        <v>33</v>
      </c>
      <c r="K88" s="28" t="s">
        <v>520</v>
      </c>
      <c r="L88" s="27" t="s">
        <v>521</v>
      </c>
      <c r="M88" s="27" t="s">
        <v>171</v>
      </c>
      <c r="N88" s="139" t="s">
        <v>256</v>
      </c>
      <c r="O88" s="90" t="s">
        <v>1486</v>
      </c>
      <c r="P88" s="96">
        <v>796</v>
      </c>
      <c r="Q88" s="96" t="s">
        <v>217</v>
      </c>
      <c r="R88" s="74">
        <v>99</v>
      </c>
      <c r="S88" s="74">
        <v>1780</v>
      </c>
      <c r="T88" s="35">
        <f t="shared" si="6"/>
        <v>176220</v>
      </c>
      <c r="U88" s="35">
        <f t="shared" si="5"/>
        <v>197366.40000000002</v>
      </c>
      <c r="V88" s="103" t="s">
        <v>266</v>
      </c>
      <c r="W88" s="103">
        <v>2017</v>
      </c>
      <c r="X88" s="103"/>
      <c r="Y88" s="103" t="s">
        <v>267</v>
      </c>
    </row>
    <row r="89" spans="1:25" ht="114.75" x14ac:dyDescent="0.25">
      <c r="A89" s="27" t="s">
        <v>1878</v>
      </c>
      <c r="B89" s="139" t="s">
        <v>2</v>
      </c>
      <c r="C89" s="139" t="s">
        <v>722</v>
      </c>
      <c r="D89" s="139" t="s">
        <v>287</v>
      </c>
      <c r="E89" s="139" t="s">
        <v>723</v>
      </c>
      <c r="F89" s="106" t="s">
        <v>724</v>
      </c>
      <c r="G89" s="103" t="s">
        <v>125</v>
      </c>
      <c r="H89" s="103">
        <v>60</v>
      </c>
      <c r="I89" s="27" t="s">
        <v>220</v>
      </c>
      <c r="J89" s="27" t="s">
        <v>33</v>
      </c>
      <c r="K89" s="28" t="s">
        <v>520</v>
      </c>
      <c r="L89" s="27" t="s">
        <v>521</v>
      </c>
      <c r="M89" s="27" t="s">
        <v>171</v>
      </c>
      <c r="N89" s="139" t="s">
        <v>256</v>
      </c>
      <c r="O89" s="90" t="s">
        <v>1486</v>
      </c>
      <c r="P89" s="96">
        <v>796</v>
      </c>
      <c r="Q89" s="96" t="s">
        <v>217</v>
      </c>
      <c r="R89" s="74">
        <v>8</v>
      </c>
      <c r="S89" s="74">
        <v>2980</v>
      </c>
      <c r="T89" s="35">
        <f t="shared" si="6"/>
        <v>23840</v>
      </c>
      <c r="U89" s="35">
        <f t="shared" si="5"/>
        <v>26700.800000000003</v>
      </c>
      <c r="V89" s="103" t="s">
        <v>266</v>
      </c>
      <c r="W89" s="103">
        <v>2017</v>
      </c>
      <c r="X89" s="103"/>
      <c r="Y89" s="103" t="s">
        <v>267</v>
      </c>
    </row>
    <row r="90" spans="1:25" ht="114.75" x14ac:dyDescent="0.25">
      <c r="A90" s="27" t="s">
        <v>1879</v>
      </c>
      <c r="B90" s="139" t="s">
        <v>2</v>
      </c>
      <c r="C90" s="139" t="s">
        <v>725</v>
      </c>
      <c r="D90" s="139" t="s">
        <v>287</v>
      </c>
      <c r="E90" s="139" t="s">
        <v>726</v>
      </c>
      <c r="F90" s="106" t="s">
        <v>727</v>
      </c>
      <c r="G90" s="103" t="s">
        <v>125</v>
      </c>
      <c r="H90" s="103">
        <v>60</v>
      </c>
      <c r="I90" s="27" t="s">
        <v>220</v>
      </c>
      <c r="J90" s="27" t="s">
        <v>33</v>
      </c>
      <c r="K90" s="28" t="s">
        <v>520</v>
      </c>
      <c r="L90" s="27" t="s">
        <v>521</v>
      </c>
      <c r="M90" s="27" t="s">
        <v>171</v>
      </c>
      <c r="N90" s="139" t="s">
        <v>256</v>
      </c>
      <c r="O90" s="90" t="s">
        <v>1486</v>
      </c>
      <c r="P90" s="96">
        <v>796</v>
      </c>
      <c r="Q90" s="96" t="s">
        <v>217</v>
      </c>
      <c r="R90" s="74">
        <v>16</v>
      </c>
      <c r="S90" s="74">
        <v>2980</v>
      </c>
      <c r="T90" s="35">
        <f t="shared" si="6"/>
        <v>47680</v>
      </c>
      <c r="U90" s="35">
        <f t="shared" si="5"/>
        <v>53401.600000000006</v>
      </c>
      <c r="V90" s="103" t="s">
        <v>266</v>
      </c>
      <c r="W90" s="103">
        <v>2017</v>
      </c>
      <c r="X90" s="103"/>
      <c r="Y90" s="103" t="s">
        <v>267</v>
      </c>
    </row>
    <row r="91" spans="1:25" ht="114.75" x14ac:dyDescent="0.25">
      <c r="A91" s="27" t="s">
        <v>1880</v>
      </c>
      <c r="B91" s="139" t="s">
        <v>2</v>
      </c>
      <c r="C91" s="139" t="s">
        <v>728</v>
      </c>
      <c r="D91" s="139" t="s">
        <v>289</v>
      </c>
      <c r="E91" s="139" t="s">
        <v>729</v>
      </c>
      <c r="F91" s="106" t="s">
        <v>730</v>
      </c>
      <c r="G91" s="103" t="s">
        <v>125</v>
      </c>
      <c r="H91" s="103">
        <v>60</v>
      </c>
      <c r="I91" s="27" t="s">
        <v>220</v>
      </c>
      <c r="J91" s="27" t="s">
        <v>33</v>
      </c>
      <c r="K91" s="28" t="s">
        <v>520</v>
      </c>
      <c r="L91" s="27" t="s">
        <v>521</v>
      </c>
      <c r="M91" s="27" t="s">
        <v>171</v>
      </c>
      <c r="N91" s="139" t="s">
        <v>256</v>
      </c>
      <c r="O91" s="90" t="s">
        <v>1486</v>
      </c>
      <c r="P91" s="96">
        <v>796</v>
      </c>
      <c r="Q91" s="96" t="s">
        <v>217</v>
      </c>
      <c r="R91" s="74">
        <v>44</v>
      </c>
      <c r="S91" s="74">
        <v>6200</v>
      </c>
      <c r="T91" s="35">
        <f t="shared" si="6"/>
        <v>272800</v>
      </c>
      <c r="U91" s="35">
        <f t="shared" si="5"/>
        <v>305536</v>
      </c>
      <c r="V91" s="103" t="s">
        <v>266</v>
      </c>
      <c r="W91" s="103">
        <v>2017</v>
      </c>
      <c r="X91" s="103"/>
      <c r="Y91" s="103" t="s">
        <v>267</v>
      </c>
    </row>
    <row r="92" spans="1:25" ht="114.75" x14ac:dyDescent="0.25">
      <c r="A92" s="27" t="s">
        <v>1881</v>
      </c>
      <c r="B92" s="139" t="s">
        <v>2</v>
      </c>
      <c r="C92" s="139" t="s">
        <v>731</v>
      </c>
      <c r="D92" s="139" t="s">
        <v>289</v>
      </c>
      <c r="E92" s="139" t="s">
        <v>732</v>
      </c>
      <c r="F92" s="106" t="s">
        <v>733</v>
      </c>
      <c r="G92" s="103" t="s">
        <v>125</v>
      </c>
      <c r="H92" s="103">
        <v>60</v>
      </c>
      <c r="I92" s="27" t="s">
        <v>220</v>
      </c>
      <c r="J92" s="27" t="s">
        <v>33</v>
      </c>
      <c r="K92" s="28" t="s">
        <v>520</v>
      </c>
      <c r="L92" s="27" t="s">
        <v>521</v>
      </c>
      <c r="M92" s="27" t="s">
        <v>171</v>
      </c>
      <c r="N92" s="139" t="s">
        <v>256</v>
      </c>
      <c r="O92" s="90" t="s">
        <v>1486</v>
      </c>
      <c r="P92" s="96">
        <v>796</v>
      </c>
      <c r="Q92" s="96" t="s">
        <v>217</v>
      </c>
      <c r="R92" s="74">
        <v>16</v>
      </c>
      <c r="S92" s="74">
        <v>11245</v>
      </c>
      <c r="T92" s="35">
        <f t="shared" si="6"/>
        <v>179920</v>
      </c>
      <c r="U92" s="35">
        <f t="shared" si="5"/>
        <v>201510.40000000002</v>
      </c>
      <c r="V92" s="103" t="s">
        <v>266</v>
      </c>
      <c r="W92" s="103">
        <v>2017</v>
      </c>
      <c r="X92" s="103"/>
      <c r="Y92" s="103" t="s">
        <v>267</v>
      </c>
    </row>
    <row r="93" spans="1:25" ht="114.75" x14ac:dyDescent="0.25">
      <c r="A93" s="27" t="s">
        <v>1882</v>
      </c>
      <c r="B93" s="139" t="s">
        <v>2</v>
      </c>
      <c r="C93" s="139" t="s">
        <v>734</v>
      </c>
      <c r="D93" s="139" t="s">
        <v>289</v>
      </c>
      <c r="E93" s="139" t="s">
        <v>735</v>
      </c>
      <c r="F93" s="106" t="s">
        <v>736</v>
      </c>
      <c r="G93" s="103" t="s">
        <v>125</v>
      </c>
      <c r="H93" s="103">
        <v>60</v>
      </c>
      <c r="I93" s="27" t="s">
        <v>220</v>
      </c>
      <c r="J93" s="27" t="s">
        <v>33</v>
      </c>
      <c r="K93" s="28" t="s">
        <v>520</v>
      </c>
      <c r="L93" s="27" t="s">
        <v>521</v>
      </c>
      <c r="M93" s="27" t="s">
        <v>171</v>
      </c>
      <c r="N93" s="139" t="s">
        <v>256</v>
      </c>
      <c r="O93" s="90" t="s">
        <v>1486</v>
      </c>
      <c r="P93" s="96">
        <v>796</v>
      </c>
      <c r="Q93" s="96" t="s">
        <v>217</v>
      </c>
      <c r="R93" s="74">
        <v>131</v>
      </c>
      <c r="S93" s="74">
        <v>4200</v>
      </c>
      <c r="T93" s="35">
        <f t="shared" si="6"/>
        <v>550200</v>
      </c>
      <c r="U93" s="35">
        <f t="shared" si="5"/>
        <v>616224.00000000012</v>
      </c>
      <c r="V93" s="103" t="s">
        <v>266</v>
      </c>
      <c r="W93" s="103">
        <v>2017</v>
      </c>
      <c r="X93" s="103"/>
      <c r="Y93" s="103" t="s">
        <v>267</v>
      </c>
    </row>
    <row r="94" spans="1:25" ht="114.75" x14ac:dyDescent="0.25">
      <c r="A94" s="27" t="s">
        <v>1883</v>
      </c>
      <c r="B94" s="139" t="s">
        <v>2</v>
      </c>
      <c r="C94" s="139" t="s">
        <v>737</v>
      </c>
      <c r="D94" s="139" t="s">
        <v>738</v>
      </c>
      <c r="E94" s="139" t="s">
        <v>739</v>
      </c>
      <c r="F94" s="106" t="s">
        <v>740</v>
      </c>
      <c r="G94" s="103" t="s">
        <v>125</v>
      </c>
      <c r="H94" s="103">
        <v>60</v>
      </c>
      <c r="I94" s="27" t="s">
        <v>220</v>
      </c>
      <c r="J94" s="27" t="s">
        <v>33</v>
      </c>
      <c r="K94" s="28" t="s">
        <v>520</v>
      </c>
      <c r="L94" s="27" t="s">
        <v>521</v>
      </c>
      <c r="M94" s="27" t="s">
        <v>171</v>
      </c>
      <c r="N94" s="139" t="s">
        <v>256</v>
      </c>
      <c r="O94" s="90" t="s">
        <v>1486</v>
      </c>
      <c r="P94" s="96">
        <v>796</v>
      </c>
      <c r="Q94" s="96" t="s">
        <v>217</v>
      </c>
      <c r="R94" s="74">
        <v>3</v>
      </c>
      <c r="S94" s="74">
        <v>3500</v>
      </c>
      <c r="T94" s="35">
        <f t="shared" si="6"/>
        <v>10500</v>
      </c>
      <c r="U94" s="35">
        <f t="shared" si="5"/>
        <v>11760.000000000002</v>
      </c>
      <c r="V94" s="103" t="s">
        <v>266</v>
      </c>
      <c r="W94" s="103">
        <v>2017</v>
      </c>
      <c r="X94" s="103"/>
      <c r="Y94" s="103" t="s">
        <v>267</v>
      </c>
    </row>
    <row r="95" spans="1:25" ht="114.75" x14ac:dyDescent="0.25">
      <c r="A95" s="27" t="s">
        <v>1884</v>
      </c>
      <c r="B95" s="139" t="s">
        <v>2</v>
      </c>
      <c r="C95" s="139" t="s">
        <v>741</v>
      </c>
      <c r="D95" s="139" t="s">
        <v>738</v>
      </c>
      <c r="E95" s="139" t="s">
        <v>742</v>
      </c>
      <c r="F95" s="106" t="s">
        <v>743</v>
      </c>
      <c r="G95" s="103" t="s">
        <v>125</v>
      </c>
      <c r="H95" s="103">
        <v>60</v>
      </c>
      <c r="I95" s="27" t="s">
        <v>220</v>
      </c>
      <c r="J95" s="27" t="s">
        <v>33</v>
      </c>
      <c r="K95" s="28" t="s">
        <v>520</v>
      </c>
      <c r="L95" s="27" t="s">
        <v>521</v>
      </c>
      <c r="M95" s="27" t="s">
        <v>171</v>
      </c>
      <c r="N95" s="139" t="s">
        <v>256</v>
      </c>
      <c r="O95" s="90" t="s">
        <v>1486</v>
      </c>
      <c r="P95" s="96">
        <v>796</v>
      </c>
      <c r="Q95" s="96" t="s">
        <v>217</v>
      </c>
      <c r="R95" s="74">
        <v>2</v>
      </c>
      <c r="S95" s="74">
        <v>2500</v>
      </c>
      <c r="T95" s="35">
        <f t="shared" si="6"/>
        <v>5000</v>
      </c>
      <c r="U95" s="35">
        <f t="shared" si="5"/>
        <v>5600.0000000000009</v>
      </c>
      <c r="V95" s="103" t="s">
        <v>266</v>
      </c>
      <c r="W95" s="103">
        <v>2017</v>
      </c>
      <c r="X95" s="103"/>
      <c r="Y95" s="103" t="s">
        <v>267</v>
      </c>
    </row>
    <row r="96" spans="1:25" ht="114.75" x14ac:dyDescent="0.25">
      <c r="A96" s="27" t="s">
        <v>1885</v>
      </c>
      <c r="B96" s="139" t="s">
        <v>2</v>
      </c>
      <c r="C96" s="139" t="s">
        <v>744</v>
      </c>
      <c r="D96" s="139" t="s">
        <v>745</v>
      </c>
      <c r="E96" s="139" t="s">
        <v>746</v>
      </c>
      <c r="F96" s="106" t="s">
        <v>747</v>
      </c>
      <c r="G96" s="103" t="s">
        <v>125</v>
      </c>
      <c r="H96" s="103">
        <v>60</v>
      </c>
      <c r="I96" s="27" t="s">
        <v>220</v>
      </c>
      <c r="J96" s="27" t="s">
        <v>33</v>
      </c>
      <c r="K96" s="28" t="s">
        <v>520</v>
      </c>
      <c r="L96" s="27" t="s">
        <v>521</v>
      </c>
      <c r="M96" s="27" t="s">
        <v>171</v>
      </c>
      <c r="N96" s="139" t="s">
        <v>256</v>
      </c>
      <c r="O96" s="90" t="s">
        <v>1486</v>
      </c>
      <c r="P96" s="96">
        <v>796</v>
      </c>
      <c r="Q96" s="96" t="s">
        <v>217</v>
      </c>
      <c r="R96" s="74">
        <v>2</v>
      </c>
      <c r="S96" s="74">
        <v>3200</v>
      </c>
      <c r="T96" s="35">
        <f t="shared" si="6"/>
        <v>6400</v>
      </c>
      <c r="U96" s="35">
        <f t="shared" si="5"/>
        <v>7168.0000000000009</v>
      </c>
      <c r="V96" s="103" t="s">
        <v>266</v>
      </c>
      <c r="W96" s="103">
        <v>2017</v>
      </c>
      <c r="X96" s="103"/>
      <c r="Y96" s="103" t="s">
        <v>267</v>
      </c>
    </row>
    <row r="97" spans="1:25" ht="114.75" x14ac:dyDescent="0.25">
      <c r="A97" s="27" t="s">
        <v>1886</v>
      </c>
      <c r="B97" s="139" t="s">
        <v>2</v>
      </c>
      <c r="C97" s="139" t="s">
        <v>748</v>
      </c>
      <c r="D97" s="139" t="s">
        <v>749</v>
      </c>
      <c r="E97" s="139" t="s">
        <v>750</v>
      </c>
      <c r="F97" s="106" t="s">
        <v>751</v>
      </c>
      <c r="G97" s="103" t="s">
        <v>125</v>
      </c>
      <c r="H97" s="103">
        <v>60</v>
      </c>
      <c r="I97" s="27" t="s">
        <v>220</v>
      </c>
      <c r="J97" s="27" t="s">
        <v>33</v>
      </c>
      <c r="K97" s="28" t="s">
        <v>520</v>
      </c>
      <c r="L97" s="27" t="s">
        <v>521</v>
      </c>
      <c r="M97" s="27" t="s">
        <v>171</v>
      </c>
      <c r="N97" s="139" t="s">
        <v>256</v>
      </c>
      <c r="O97" s="90" t="s">
        <v>1486</v>
      </c>
      <c r="P97" s="96">
        <v>796</v>
      </c>
      <c r="Q97" s="96" t="s">
        <v>217</v>
      </c>
      <c r="R97" s="74">
        <v>10</v>
      </c>
      <c r="S97" s="74">
        <v>3200</v>
      </c>
      <c r="T97" s="35">
        <f t="shared" si="6"/>
        <v>32000</v>
      </c>
      <c r="U97" s="35">
        <f t="shared" si="5"/>
        <v>35840</v>
      </c>
      <c r="V97" s="103" t="s">
        <v>266</v>
      </c>
      <c r="W97" s="103">
        <v>2017</v>
      </c>
      <c r="X97" s="103"/>
      <c r="Y97" s="103" t="s">
        <v>267</v>
      </c>
    </row>
    <row r="98" spans="1:25" ht="114.75" x14ac:dyDescent="0.25">
      <c r="A98" s="27" t="s">
        <v>1887</v>
      </c>
      <c r="B98" s="139" t="s">
        <v>2</v>
      </c>
      <c r="C98" s="139" t="s">
        <v>752</v>
      </c>
      <c r="D98" s="139" t="s">
        <v>749</v>
      </c>
      <c r="E98" s="139" t="s">
        <v>753</v>
      </c>
      <c r="F98" s="106" t="s">
        <v>754</v>
      </c>
      <c r="G98" s="103" t="s">
        <v>125</v>
      </c>
      <c r="H98" s="103">
        <v>60</v>
      </c>
      <c r="I98" s="27" t="s">
        <v>220</v>
      </c>
      <c r="J98" s="27" t="s">
        <v>33</v>
      </c>
      <c r="K98" s="28" t="s">
        <v>520</v>
      </c>
      <c r="L98" s="27" t="s">
        <v>521</v>
      </c>
      <c r="M98" s="27" t="s">
        <v>171</v>
      </c>
      <c r="N98" s="139" t="s">
        <v>256</v>
      </c>
      <c r="O98" s="90" t="s">
        <v>1486</v>
      </c>
      <c r="P98" s="96">
        <v>796</v>
      </c>
      <c r="Q98" s="96" t="s">
        <v>217</v>
      </c>
      <c r="R98" s="74">
        <v>51</v>
      </c>
      <c r="S98" s="74">
        <v>1500</v>
      </c>
      <c r="T98" s="35">
        <f t="shared" si="6"/>
        <v>76500</v>
      </c>
      <c r="U98" s="35">
        <f t="shared" si="5"/>
        <v>85680.000000000015</v>
      </c>
      <c r="V98" s="103" t="s">
        <v>266</v>
      </c>
      <c r="W98" s="103">
        <v>2017</v>
      </c>
      <c r="X98" s="103"/>
      <c r="Y98" s="103" t="s">
        <v>267</v>
      </c>
    </row>
    <row r="99" spans="1:25" ht="114.75" x14ac:dyDescent="0.25">
      <c r="A99" s="27" t="s">
        <v>1888</v>
      </c>
      <c r="B99" s="139" t="s">
        <v>2</v>
      </c>
      <c r="C99" s="139" t="s">
        <v>755</v>
      </c>
      <c r="D99" s="139" t="s">
        <v>756</v>
      </c>
      <c r="E99" s="139" t="s">
        <v>757</v>
      </c>
      <c r="F99" s="106" t="s">
        <v>758</v>
      </c>
      <c r="G99" s="103" t="s">
        <v>125</v>
      </c>
      <c r="H99" s="103">
        <v>60</v>
      </c>
      <c r="I99" s="27" t="s">
        <v>220</v>
      </c>
      <c r="J99" s="27" t="s">
        <v>33</v>
      </c>
      <c r="K99" s="28" t="s">
        <v>520</v>
      </c>
      <c r="L99" s="27" t="s">
        <v>521</v>
      </c>
      <c r="M99" s="27" t="s">
        <v>171</v>
      </c>
      <c r="N99" s="139" t="s">
        <v>256</v>
      </c>
      <c r="O99" s="90" t="s">
        <v>1486</v>
      </c>
      <c r="P99" s="96">
        <v>796</v>
      </c>
      <c r="Q99" s="96" t="s">
        <v>217</v>
      </c>
      <c r="R99" s="74">
        <v>4</v>
      </c>
      <c r="S99" s="74">
        <v>8000</v>
      </c>
      <c r="T99" s="35">
        <f t="shared" si="6"/>
        <v>32000</v>
      </c>
      <c r="U99" s="35">
        <f t="shared" si="5"/>
        <v>35840</v>
      </c>
      <c r="V99" s="103" t="s">
        <v>266</v>
      </c>
      <c r="W99" s="103">
        <v>2017</v>
      </c>
      <c r="X99" s="103"/>
      <c r="Y99" s="103" t="s">
        <v>267</v>
      </c>
    </row>
    <row r="100" spans="1:25" ht="114.75" x14ac:dyDescent="0.25">
      <c r="A100" s="27" t="s">
        <v>1889</v>
      </c>
      <c r="B100" s="139" t="s">
        <v>2</v>
      </c>
      <c r="C100" s="139" t="s">
        <v>759</v>
      </c>
      <c r="D100" s="139" t="s">
        <v>760</v>
      </c>
      <c r="E100" s="139" t="s">
        <v>761</v>
      </c>
      <c r="F100" s="106" t="s">
        <v>762</v>
      </c>
      <c r="G100" s="103" t="s">
        <v>125</v>
      </c>
      <c r="H100" s="103">
        <v>0</v>
      </c>
      <c r="I100" s="27" t="s">
        <v>220</v>
      </c>
      <c r="J100" s="27" t="s">
        <v>33</v>
      </c>
      <c r="K100" s="28" t="s">
        <v>520</v>
      </c>
      <c r="L100" s="27" t="s">
        <v>521</v>
      </c>
      <c r="M100" s="27" t="s">
        <v>171</v>
      </c>
      <c r="N100" s="139" t="s">
        <v>256</v>
      </c>
      <c r="O100" s="90" t="s">
        <v>1486</v>
      </c>
      <c r="P100" s="96">
        <v>796</v>
      </c>
      <c r="Q100" s="96" t="s">
        <v>217</v>
      </c>
      <c r="R100" s="74">
        <v>28</v>
      </c>
      <c r="S100" s="74">
        <v>16427</v>
      </c>
      <c r="T100" s="35">
        <f t="shared" si="6"/>
        <v>459956</v>
      </c>
      <c r="U100" s="35">
        <f t="shared" si="5"/>
        <v>515150.72000000003</v>
      </c>
      <c r="V100" s="103"/>
      <c r="W100" s="103">
        <v>2017</v>
      </c>
      <c r="X100" s="103"/>
      <c r="Y100" s="103" t="s">
        <v>267</v>
      </c>
    </row>
    <row r="101" spans="1:25" ht="255" x14ac:dyDescent="0.25">
      <c r="A101" s="27" t="s">
        <v>1890</v>
      </c>
      <c r="B101" s="139" t="s">
        <v>2</v>
      </c>
      <c r="C101" s="139" t="s">
        <v>763</v>
      </c>
      <c r="D101" s="139" t="s">
        <v>764</v>
      </c>
      <c r="E101" s="139" t="s">
        <v>765</v>
      </c>
      <c r="F101" s="106" t="s">
        <v>766</v>
      </c>
      <c r="G101" s="103" t="s">
        <v>125</v>
      </c>
      <c r="H101" s="103">
        <v>0</v>
      </c>
      <c r="I101" s="27" t="s">
        <v>220</v>
      </c>
      <c r="J101" s="27" t="s">
        <v>33</v>
      </c>
      <c r="K101" s="28" t="s">
        <v>520</v>
      </c>
      <c r="L101" s="27" t="s">
        <v>521</v>
      </c>
      <c r="M101" s="27" t="s">
        <v>171</v>
      </c>
      <c r="N101" s="139" t="s">
        <v>256</v>
      </c>
      <c r="O101" s="90" t="s">
        <v>1486</v>
      </c>
      <c r="P101" s="37" t="s">
        <v>216</v>
      </c>
      <c r="Q101" s="111" t="s">
        <v>217</v>
      </c>
      <c r="R101" s="74">
        <v>14</v>
      </c>
      <c r="S101" s="74">
        <v>65595.710000000006</v>
      </c>
      <c r="T101" s="35">
        <f t="shared" si="6"/>
        <v>918339.94000000006</v>
      </c>
      <c r="U101" s="35">
        <f t="shared" si="5"/>
        <v>1028540.7328000001</v>
      </c>
      <c r="V101" s="103"/>
      <c r="W101" s="103">
        <v>2017</v>
      </c>
      <c r="X101" s="103"/>
      <c r="Y101" s="103" t="s">
        <v>267</v>
      </c>
    </row>
    <row r="102" spans="1:25" ht="114.75" x14ac:dyDescent="0.25">
      <c r="A102" s="27" t="s">
        <v>1891</v>
      </c>
      <c r="B102" s="139" t="s">
        <v>2</v>
      </c>
      <c r="C102" s="139" t="s">
        <v>767</v>
      </c>
      <c r="D102" s="139" t="s">
        <v>768</v>
      </c>
      <c r="E102" s="139" t="s">
        <v>769</v>
      </c>
      <c r="F102" s="106" t="s">
        <v>770</v>
      </c>
      <c r="G102" s="103" t="s">
        <v>92</v>
      </c>
      <c r="H102" s="103">
        <v>0</v>
      </c>
      <c r="I102" s="27" t="s">
        <v>220</v>
      </c>
      <c r="J102" s="27" t="s">
        <v>33</v>
      </c>
      <c r="K102" s="28" t="s">
        <v>520</v>
      </c>
      <c r="L102" s="27" t="s">
        <v>521</v>
      </c>
      <c r="M102" s="27" t="s">
        <v>171</v>
      </c>
      <c r="N102" s="139" t="s">
        <v>256</v>
      </c>
      <c r="O102" s="90" t="s">
        <v>1486</v>
      </c>
      <c r="P102" s="96">
        <v>796</v>
      </c>
      <c r="Q102" s="96" t="s">
        <v>217</v>
      </c>
      <c r="R102" s="74">
        <v>95</v>
      </c>
      <c r="S102" s="74">
        <v>102955.2</v>
      </c>
      <c r="T102" s="35">
        <f t="shared" si="6"/>
        <v>9780744</v>
      </c>
      <c r="U102" s="35">
        <f t="shared" si="5"/>
        <v>10954433.280000001</v>
      </c>
      <c r="V102" s="103"/>
      <c r="W102" s="103">
        <v>2017</v>
      </c>
      <c r="X102" s="103"/>
      <c r="Y102" s="103" t="s">
        <v>267</v>
      </c>
    </row>
    <row r="103" spans="1:25" ht="114.75" x14ac:dyDescent="0.25">
      <c r="A103" s="27" t="s">
        <v>1892</v>
      </c>
      <c r="B103" s="139" t="s">
        <v>2</v>
      </c>
      <c r="C103" s="139" t="s">
        <v>771</v>
      </c>
      <c r="D103" s="139" t="s">
        <v>262</v>
      </c>
      <c r="E103" s="139" t="s">
        <v>772</v>
      </c>
      <c r="F103" s="106" t="s">
        <v>773</v>
      </c>
      <c r="G103" s="103" t="s">
        <v>125</v>
      </c>
      <c r="H103" s="103">
        <v>0</v>
      </c>
      <c r="I103" s="27" t="s">
        <v>220</v>
      </c>
      <c r="J103" s="27" t="s">
        <v>33</v>
      </c>
      <c r="K103" s="28" t="s">
        <v>520</v>
      </c>
      <c r="L103" s="27" t="s">
        <v>521</v>
      </c>
      <c r="M103" s="27" t="s">
        <v>171</v>
      </c>
      <c r="N103" s="139" t="s">
        <v>256</v>
      </c>
      <c r="O103" s="90" t="s">
        <v>1486</v>
      </c>
      <c r="P103" s="108" t="s">
        <v>292</v>
      </c>
      <c r="Q103" s="96" t="s">
        <v>774</v>
      </c>
      <c r="R103" s="128">
        <v>1</v>
      </c>
      <c r="S103" s="74">
        <v>271428.57</v>
      </c>
      <c r="T103" s="35">
        <f t="shared" si="6"/>
        <v>271428.57</v>
      </c>
      <c r="U103" s="35">
        <f t="shared" si="5"/>
        <v>303999.99840000004</v>
      </c>
      <c r="V103" s="103"/>
      <c r="W103" s="103">
        <v>2017</v>
      </c>
      <c r="X103" s="103"/>
      <c r="Y103" s="103" t="s">
        <v>267</v>
      </c>
    </row>
    <row r="104" spans="1:25" ht="114.75" x14ac:dyDescent="0.25">
      <c r="A104" s="27" t="s">
        <v>1893</v>
      </c>
      <c r="B104" s="139" t="s">
        <v>2</v>
      </c>
      <c r="C104" s="139" t="s">
        <v>775</v>
      </c>
      <c r="D104" s="139" t="s">
        <v>262</v>
      </c>
      <c r="E104" s="139" t="s">
        <v>776</v>
      </c>
      <c r="F104" s="106" t="s">
        <v>777</v>
      </c>
      <c r="G104" s="103" t="s">
        <v>125</v>
      </c>
      <c r="H104" s="103">
        <v>0</v>
      </c>
      <c r="I104" s="27" t="s">
        <v>220</v>
      </c>
      <c r="J104" s="27" t="s">
        <v>33</v>
      </c>
      <c r="K104" s="28" t="s">
        <v>520</v>
      </c>
      <c r="L104" s="27" t="s">
        <v>521</v>
      </c>
      <c r="M104" s="27" t="s">
        <v>171</v>
      </c>
      <c r="N104" s="139" t="s">
        <v>256</v>
      </c>
      <c r="O104" s="90" t="s">
        <v>1486</v>
      </c>
      <c r="P104" s="108" t="s">
        <v>292</v>
      </c>
      <c r="Q104" s="96" t="s">
        <v>774</v>
      </c>
      <c r="R104" s="103">
        <v>0.4</v>
      </c>
      <c r="S104" s="74">
        <v>271428.57</v>
      </c>
      <c r="T104" s="35">
        <f t="shared" si="6"/>
        <v>108571.42800000001</v>
      </c>
      <c r="U104" s="35">
        <f t="shared" si="5"/>
        <v>121599.99936000003</v>
      </c>
      <c r="V104" s="103"/>
      <c r="W104" s="103">
        <v>2017</v>
      </c>
      <c r="X104" s="103"/>
      <c r="Y104" s="103" t="s">
        <v>267</v>
      </c>
    </row>
    <row r="105" spans="1:25" ht="114.75" x14ac:dyDescent="0.25">
      <c r="A105" s="27" t="s">
        <v>1894</v>
      </c>
      <c r="B105" s="139" t="s">
        <v>2</v>
      </c>
      <c r="C105" s="139" t="s">
        <v>778</v>
      </c>
      <c r="D105" s="139" t="s">
        <v>262</v>
      </c>
      <c r="E105" s="139" t="s">
        <v>779</v>
      </c>
      <c r="F105" s="106" t="s">
        <v>780</v>
      </c>
      <c r="G105" s="103" t="s">
        <v>125</v>
      </c>
      <c r="H105" s="103">
        <v>0</v>
      </c>
      <c r="I105" s="27" t="s">
        <v>220</v>
      </c>
      <c r="J105" s="27" t="s">
        <v>33</v>
      </c>
      <c r="K105" s="28" t="s">
        <v>520</v>
      </c>
      <c r="L105" s="27" t="s">
        <v>521</v>
      </c>
      <c r="M105" s="27" t="s">
        <v>171</v>
      </c>
      <c r="N105" s="139" t="s">
        <v>256</v>
      </c>
      <c r="O105" s="90" t="s">
        <v>1486</v>
      </c>
      <c r="P105" s="108" t="s">
        <v>292</v>
      </c>
      <c r="Q105" s="96" t="s">
        <v>774</v>
      </c>
      <c r="R105" s="103">
        <v>0.1</v>
      </c>
      <c r="S105" s="74">
        <v>271428.57</v>
      </c>
      <c r="T105" s="35">
        <f t="shared" si="6"/>
        <v>27142.857000000004</v>
      </c>
      <c r="U105" s="35">
        <f t="shared" si="5"/>
        <v>30399.999840000008</v>
      </c>
      <c r="V105" s="103"/>
      <c r="W105" s="103">
        <v>2017</v>
      </c>
      <c r="X105" s="103"/>
      <c r="Y105" s="103" t="s">
        <v>267</v>
      </c>
    </row>
    <row r="106" spans="1:25" ht="114.75" x14ac:dyDescent="0.25">
      <c r="A106" s="27" t="s">
        <v>1895</v>
      </c>
      <c r="B106" s="139" t="s">
        <v>2</v>
      </c>
      <c r="C106" s="139" t="s">
        <v>781</v>
      </c>
      <c r="D106" s="139" t="s">
        <v>262</v>
      </c>
      <c r="E106" s="139" t="s">
        <v>782</v>
      </c>
      <c r="F106" s="106" t="s">
        <v>783</v>
      </c>
      <c r="G106" s="103" t="s">
        <v>125</v>
      </c>
      <c r="H106" s="103">
        <v>0</v>
      </c>
      <c r="I106" s="27" t="s">
        <v>220</v>
      </c>
      <c r="J106" s="27" t="s">
        <v>33</v>
      </c>
      <c r="K106" s="28" t="s">
        <v>520</v>
      </c>
      <c r="L106" s="27" t="s">
        <v>521</v>
      </c>
      <c r="M106" s="27" t="s">
        <v>171</v>
      </c>
      <c r="N106" s="139" t="s">
        <v>256</v>
      </c>
      <c r="O106" s="90" t="s">
        <v>1486</v>
      </c>
      <c r="P106" s="108" t="s">
        <v>292</v>
      </c>
      <c r="Q106" s="96" t="s">
        <v>774</v>
      </c>
      <c r="R106" s="103">
        <v>0.9</v>
      </c>
      <c r="S106" s="74">
        <v>271428.57</v>
      </c>
      <c r="T106" s="35">
        <f t="shared" si="6"/>
        <v>244285.71300000002</v>
      </c>
      <c r="U106" s="35">
        <f t="shared" si="5"/>
        <v>273599.99856000004</v>
      </c>
      <c r="V106" s="103"/>
      <c r="W106" s="103">
        <v>2017</v>
      </c>
      <c r="X106" s="103"/>
      <c r="Y106" s="103" t="s">
        <v>267</v>
      </c>
    </row>
    <row r="107" spans="1:25" ht="114.75" x14ac:dyDescent="0.25">
      <c r="A107" s="27" t="s">
        <v>1896</v>
      </c>
      <c r="B107" s="139" t="s">
        <v>2</v>
      </c>
      <c r="C107" s="139" t="s">
        <v>784</v>
      </c>
      <c r="D107" s="139" t="s">
        <v>262</v>
      </c>
      <c r="E107" s="139" t="s">
        <v>785</v>
      </c>
      <c r="F107" s="106" t="s">
        <v>786</v>
      </c>
      <c r="G107" s="103" t="s">
        <v>125</v>
      </c>
      <c r="H107" s="103">
        <v>0</v>
      </c>
      <c r="I107" s="27" t="s">
        <v>220</v>
      </c>
      <c r="J107" s="27" t="s">
        <v>33</v>
      </c>
      <c r="K107" s="28" t="s">
        <v>520</v>
      </c>
      <c r="L107" s="27" t="s">
        <v>521</v>
      </c>
      <c r="M107" s="27" t="s">
        <v>171</v>
      </c>
      <c r="N107" s="139" t="s">
        <v>256</v>
      </c>
      <c r="O107" s="90" t="s">
        <v>1486</v>
      </c>
      <c r="P107" s="108" t="s">
        <v>218</v>
      </c>
      <c r="Q107" s="96" t="s">
        <v>219</v>
      </c>
      <c r="R107" s="74">
        <v>390</v>
      </c>
      <c r="S107" s="74">
        <v>192.15</v>
      </c>
      <c r="T107" s="35">
        <f t="shared" si="6"/>
        <v>74938.5</v>
      </c>
      <c r="U107" s="35">
        <f t="shared" si="5"/>
        <v>83931.12000000001</v>
      </c>
      <c r="V107" s="103"/>
      <c r="W107" s="103">
        <v>2017</v>
      </c>
      <c r="X107" s="103"/>
      <c r="Y107" s="103" t="s">
        <v>267</v>
      </c>
    </row>
    <row r="108" spans="1:25" ht="114.75" x14ac:dyDescent="0.25">
      <c r="A108" s="27" t="s">
        <v>1897</v>
      </c>
      <c r="B108" s="139" t="s">
        <v>2</v>
      </c>
      <c r="C108" s="139" t="s">
        <v>787</v>
      </c>
      <c r="D108" s="139" t="s">
        <v>262</v>
      </c>
      <c r="E108" s="139" t="s">
        <v>788</v>
      </c>
      <c r="F108" s="106" t="s">
        <v>789</v>
      </c>
      <c r="G108" s="103" t="s">
        <v>125</v>
      </c>
      <c r="H108" s="103">
        <v>0</v>
      </c>
      <c r="I108" s="27" t="s">
        <v>220</v>
      </c>
      <c r="J108" s="27" t="s">
        <v>33</v>
      </c>
      <c r="K108" s="28" t="s">
        <v>520</v>
      </c>
      <c r="L108" s="27" t="s">
        <v>521</v>
      </c>
      <c r="M108" s="27" t="s">
        <v>171</v>
      </c>
      <c r="N108" s="139" t="s">
        <v>256</v>
      </c>
      <c r="O108" s="90" t="s">
        <v>1486</v>
      </c>
      <c r="P108" s="108" t="s">
        <v>218</v>
      </c>
      <c r="Q108" s="96" t="s">
        <v>219</v>
      </c>
      <c r="R108" s="74">
        <v>152</v>
      </c>
      <c r="S108" s="74">
        <v>712.36</v>
      </c>
      <c r="T108" s="35">
        <f t="shared" si="6"/>
        <v>108278.72</v>
      </c>
      <c r="U108" s="35">
        <f t="shared" ref="U108:U155" si="7">T108*1.12</f>
        <v>121272.16640000002</v>
      </c>
      <c r="V108" s="103"/>
      <c r="W108" s="103">
        <v>2017</v>
      </c>
      <c r="X108" s="103"/>
      <c r="Y108" s="103" t="s">
        <v>267</v>
      </c>
    </row>
    <row r="109" spans="1:25" ht="114.75" x14ac:dyDescent="0.25">
      <c r="A109" s="27" t="s">
        <v>1898</v>
      </c>
      <c r="B109" s="139" t="s">
        <v>2</v>
      </c>
      <c r="C109" s="139" t="s">
        <v>790</v>
      </c>
      <c r="D109" s="139" t="s">
        <v>712</v>
      </c>
      <c r="E109" s="139" t="s">
        <v>791</v>
      </c>
      <c r="F109" s="106" t="s">
        <v>792</v>
      </c>
      <c r="G109" s="103" t="s">
        <v>125</v>
      </c>
      <c r="H109" s="103">
        <v>0</v>
      </c>
      <c r="I109" s="27" t="s">
        <v>220</v>
      </c>
      <c r="J109" s="27" t="s">
        <v>33</v>
      </c>
      <c r="K109" s="28" t="s">
        <v>520</v>
      </c>
      <c r="L109" s="27" t="s">
        <v>521</v>
      </c>
      <c r="M109" s="27" t="s">
        <v>171</v>
      </c>
      <c r="N109" s="139" t="s">
        <v>256</v>
      </c>
      <c r="O109" s="90" t="s">
        <v>1486</v>
      </c>
      <c r="P109" s="108" t="s">
        <v>216</v>
      </c>
      <c r="Q109" s="96" t="s">
        <v>217</v>
      </c>
      <c r="R109" s="74">
        <v>9</v>
      </c>
      <c r="S109" s="74">
        <v>7529</v>
      </c>
      <c r="T109" s="35">
        <f t="shared" si="6"/>
        <v>67761</v>
      </c>
      <c r="U109" s="35">
        <f t="shared" si="7"/>
        <v>75892.320000000007</v>
      </c>
      <c r="V109" s="103"/>
      <c r="W109" s="103">
        <v>2017</v>
      </c>
      <c r="X109" s="103"/>
      <c r="Y109" s="103" t="s">
        <v>267</v>
      </c>
    </row>
    <row r="110" spans="1:25" ht="114.75" x14ac:dyDescent="0.25">
      <c r="A110" s="27" t="s">
        <v>1899</v>
      </c>
      <c r="B110" s="139" t="s">
        <v>2</v>
      </c>
      <c r="C110" s="67" t="s">
        <v>793</v>
      </c>
      <c r="D110" s="144" t="s">
        <v>794</v>
      </c>
      <c r="E110" s="144" t="s">
        <v>795</v>
      </c>
      <c r="F110" s="106" t="s">
        <v>796</v>
      </c>
      <c r="G110" s="103" t="s">
        <v>125</v>
      </c>
      <c r="H110" s="103">
        <v>0</v>
      </c>
      <c r="I110" s="27" t="s">
        <v>220</v>
      </c>
      <c r="J110" s="27" t="s">
        <v>33</v>
      </c>
      <c r="K110" s="28" t="s">
        <v>520</v>
      </c>
      <c r="L110" s="27" t="s">
        <v>521</v>
      </c>
      <c r="M110" s="27" t="s">
        <v>171</v>
      </c>
      <c r="N110" s="139" t="s">
        <v>256</v>
      </c>
      <c r="O110" s="90" t="s">
        <v>1486</v>
      </c>
      <c r="P110" s="108" t="s">
        <v>797</v>
      </c>
      <c r="Q110" s="96" t="s">
        <v>295</v>
      </c>
      <c r="R110" s="74">
        <v>58</v>
      </c>
      <c r="S110" s="74">
        <v>17254.53</v>
      </c>
      <c r="T110" s="35">
        <f t="shared" si="6"/>
        <v>1000762.74</v>
      </c>
      <c r="U110" s="35">
        <f t="shared" si="7"/>
        <v>1120854.2688000002</v>
      </c>
      <c r="V110" s="103"/>
      <c r="W110" s="103">
        <v>2017</v>
      </c>
      <c r="X110" s="103"/>
      <c r="Y110" s="103" t="s">
        <v>267</v>
      </c>
    </row>
    <row r="111" spans="1:25" ht="114.75" x14ac:dyDescent="0.25">
      <c r="A111" s="27" t="s">
        <v>1156</v>
      </c>
      <c r="B111" s="139" t="s">
        <v>2</v>
      </c>
      <c r="C111" s="139" t="s">
        <v>798</v>
      </c>
      <c r="D111" s="139" t="s">
        <v>799</v>
      </c>
      <c r="E111" s="139" t="s">
        <v>800</v>
      </c>
      <c r="F111" s="106" t="s">
        <v>801</v>
      </c>
      <c r="G111" s="103" t="s">
        <v>125</v>
      </c>
      <c r="H111" s="103">
        <v>0</v>
      </c>
      <c r="I111" s="27" t="s">
        <v>220</v>
      </c>
      <c r="J111" s="27" t="s">
        <v>33</v>
      </c>
      <c r="K111" s="28" t="s">
        <v>520</v>
      </c>
      <c r="L111" s="27" t="s">
        <v>521</v>
      </c>
      <c r="M111" s="27" t="s">
        <v>171</v>
      </c>
      <c r="N111" s="139" t="s">
        <v>256</v>
      </c>
      <c r="O111" s="90" t="s">
        <v>1486</v>
      </c>
      <c r="P111" s="108" t="s">
        <v>216</v>
      </c>
      <c r="Q111" s="96" t="s">
        <v>217</v>
      </c>
      <c r="R111" s="74">
        <v>1</v>
      </c>
      <c r="S111" s="74">
        <v>643431.84</v>
      </c>
      <c r="T111" s="35">
        <f t="shared" si="6"/>
        <v>643431.84</v>
      </c>
      <c r="U111" s="35">
        <f t="shared" si="7"/>
        <v>720643.66080000007</v>
      </c>
      <c r="V111" s="103"/>
      <c r="W111" s="103">
        <v>2017</v>
      </c>
      <c r="X111" s="103"/>
      <c r="Y111" s="103" t="s">
        <v>267</v>
      </c>
    </row>
    <row r="112" spans="1:25" ht="114.75" x14ac:dyDescent="0.25">
      <c r="A112" s="27" t="s">
        <v>1157</v>
      </c>
      <c r="B112" s="139" t="s">
        <v>2</v>
      </c>
      <c r="C112" s="139" t="s">
        <v>802</v>
      </c>
      <c r="D112" s="139" t="s">
        <v>803</v>
      </c>
      <c r="E112" s="139" t="s">
        <v>804</v>
      </c>
      <c r="F112" s="106" t="s">
        <v>805</v>
      </c>
      <c r="G112" s="103" t="s">
        <v>125</v>
      </c>
      <c r="H112" s="103">
        <v>0</v>
      </c>
      <c r="I112" s="27" t="s">
        <v>220</v>
      </c>
      <c r="J112" s="27" t="s">
        <v>33</v>
      </c>
      <c r="K112" s="28" t="s">
        <v>520</v>
      </c>
      <c r="L112" s="27" t="s">
        <v>521</v>
      </c>
      <c r="M112" s="27" t="s">
        <v>171</v>
      </c>
      <c r="N112" s="139" t="s">
        <v>256</v>
      </c>
      <c r="O112" s="90" t="s">
        <v>1486</v>
      </c>
      <c r="P112" s="108" t="s">
        <v>216</v>
      </c>
      <c r="Q112" s="96" t="s">
        <v>217</v>
      </c>
      <c r="R112" s="74">
        <v>1</v>
      </c>
      <c r="S112" s="74">
        <v>1753822.69</v>
      </c>
      <c r="T112" s="35">
        <f t="shared" si="6"/>
        <v>1753822.69</v>
      </c>
      <c r="U112" s="35">
        <f t="shared" si="7"/>
        <v>1964281.4128</v>
      </c>
      <c r="V112" s="103"/>
      <c r="W112" s="103">
        <v>2017</v>
      </c>
      <c r="X112" s="103"/>
      <c r="Y112" s="103" t="s">
        <v>267</v>
      </c>
    </row>
    <row r="113" spans="1:25" ht="114.75" x14ac:dyDescent="0.25">
      <c r="A113" s="27" t="s">
        <v>1158</v>
      </c>
      <c r="B113" s="139" t="s">
        <v>2</v>
      </c>
      <c r="C113" s="139" t="s">
        <v>806</v>
      </c>
      <c r="D113" s="139" t="s">
        <v>807</v>
      </c>
      <c r="E113" s="139" t="s">
        <v>808</v>
      </c>
      <c r="F113" s="106" t="s">
        <v>809</v>
      </c>
      <c r="G113" s="103" t="s">
        <v>125</v>
      </c>
      <c r="H113" s="103">
        <v>0</v>
      </c>
      <c r="I113" s="27" t="s">
        <v>220</v>
      </c>
      <c r="J113" s="27" t="s">
        <v>33</v>
      </c>
      <c r="K113" s="28" t="s">
        <v>520</v>
      </c>
      <c r="L113" s="27" t="s">
        <v>521</v>
      </c>
      <c r="M113" s="27" t="s">
        <v>171</v>
      </c>
      <c r="N113" s="139" t="s">
        <v>256</v>
      </c>
      <c r="O113" s="90" t="s">
        <v>1486</v>
      </c>
      <c r="P113" s="108" t="s">
        <v>216</v>
      </c>
      <c r="Q113" s="96" t="s">
        <v>217</v>
      </c>
      <c r="R113" s="74">
        <v>3</v>
      </c>
      <c r="S113" s="74">
        <v>12173.7</v>
      </c>
      <c r="T113" s="35">
        <f t="shared" si="6"/>
        <v>36521.100000000006</v>
      </c>
      <c r="U113" s="35">
        <f t="shared" si="7"/>
        <v>40903.632000000012</v>
      </c>
      <c r="V113" s="103"/>
      <c r="W113" s="103">
        <v>2017</v>
      </c>
      <c r="X113" s="103"/>
      <c r="Y113" s="103" t="s">
        <v>267</v>
      </c>
    </row>
    <row r="114" spans="1:25" ht="114.75" x14ac:dyDescent="0.25">
      <c r="A114" s="27" t="s">
        <v>1159</v>
      </c>
      <c r="B114" s="139" t="s">
        <v>2</v>
      </c>
      <c r="C114" s="139" t="s">
        <v>806</v>
      </c>
      <c r="D114" s="139" t="s">
        <v>807</v>
      </c>
      <c r="E114" s="139" t="s">
        <v>808</v>
      </c>
      <c r="F114" s="106" t="s">
        <v>810</v>
      </c>
      <c r="G114" s="103" t="s">
        <v>125</v>
      </c>
      <c r="H114" s="103">
        <v>0</v>
      </c>
      <c r="I114" s="27" t="s">
        <v>220</v>
      </c>
      <c r="J114" s="27" t="s">
        <v>33</v>
      </c>
      <c r="K114" s="28" t="s">
        <v>520</v>
      </c>
      <c r="L114" s="27" t="s">
        <v>521</v>
      </c>
      <c r="M114" s="27" t="s">
        <v>171</v>
      </c>
      <c r="N114" s="139" t="s">
        <v>256</v>
      </c>
      <c r="O114" s="90" t="s">
        <v>1486</v>
      </c>
      <c r="P114" s="108" t="s">
        <v>216</v>
      </c>
      <c r="Q114" s="96" t="s">
        <v>217</v>
      </c>
      <c r="R114" s="74">
        <v>3</v>
      </c>
      <c r="S114" s="74">
        <v>12173.7</v>
      </c>
      <c r="T114" s="35">
        <f t="shared" si="6"/>
        <v>36521.100000000006</v>
      </c>
      <c r="U114" s="35">
        <f t="shared" si="7"/>
        <v>40903.632000000012</v>
      </c>
      <c r="V114" s="103"/>
      <c r="W114" s="103">
        <v>2017</v>
      </c>
      <c r="X114" s="103"/>
      <c r="Y114" s="103" t="s">
        <v>267</v>
      </c>
    </row>
    <row r="115" spans="1:25" ht="114.75" x14ac:dyDescent="0.25">
      <c r="A115" s="27" t="s">
        <v>1160</v>
      </c>
      <c r="B115" s="139" t="s">
        <v>2</v>
      </c>
      <c r="C115" s="139" t="s">
        <v>806</v>
      </c>
      <c r="D115" s="139" t="s">
        <v>807</v>
      </c>
      <c r="E115" s="139" t="s">
        <v>808</v>
      </c>
      <c r="F115" s="106" t="s">
        <v>811</v>
      </c>
      <c r="G115" s="103" t="s">
        <v>125</v>
      </c>
      <c r="H115" s="103">
        <v>0</v>
      </c>
      <c r="I115" s="27" t="s">
        <v>220</v>
      </c>
      <c r="J115" s="27" t="s">
        <v>33</v>
      </c>
      <c r="K115" s="28" t="s">
        <v>520</v>
      </c>
      <c r="L115" s="27" t="s">
        <v>521</v>
      </c>
      <c r="M115" s="27" t="s">
        <v>171</v>
      </c>
      <c r="N115" s="139" t="s">
        <v>256</v>
      </c>
      <c r="O115" s="90" t="s">
        <v>1486</v>
      </c>
      <c r="P115" s="108" t="s">
        <v>216</v>
      </c>
      <c r="Q115" s="96" t="s">
        <v>217</v>
      </c>
      <c r="R115" s="74">
        <v>3</v>
      </c>
      <c r="S115" s="74">
        <v>12173.7</v>
      </c>
      <c r="T115" s="35">
        <f t="shared" si="6"/>
        <v>36521.100000000006</v>
      </c>
      <c r="U115" s="35">
        <f t="shared" si="7"/>
        <v>40903.632000000012</v>
      </c>
      <c r="V115" s="103"/>
      <c r="W115" s="103">
        <v>2017</v>
      </c>
      <c r="X115" s="103"/>
      <c r="Y115" s="103" t="s">
        <v>267</v>
      </c>
    </row>
    <row r="116" spans="1:25" ht="114.75" x14ac:dyDescent="0.25">
      <c r="A116" s="27" t="s">
        <v>1161</v>
      </c>
      <c r="B116" s="139" t="s">
        <v>2</v>
      </c>
      <c r="C116" s="139" t="s">
        <v>806</v>
      </c>
      <c r="D116" s="139" t="s">
        <v>807</v>
      </c>
      <c r="E116" s="139" t="s">
        <v>808</v>
      </c>
      <c r="F116" s="106" t="s">
        <v>812</v>
      </c>
      <c r="G116" s="103" t="s">
        <v>125</v>
      </c>
      <c r="H116" s="103">
        <v>0</v>
      </c>
      <c r="I116" s="27" t="s">
        <v>220</v>
      </c>
      <c r="J116" s="27" t="s">
        <v>33</v>
      </c>
      <c r="K116" s="28" t="s">
        <v>520</v>
      </c>
      <c r="L116" s="27" t="s">
        <v>521</v>
      </c>
      <c r="M116" s="27" t="s">
        <v>171</v>
      </c>
      <c r="N116" s="139" t="s">
        <v>256</v>
      </c>
      <c r="O116" s="90" t="s">
        <v>1486</v>
      </c>
      <c r="P116" s="108" t="s">
        <v>216</v>
      </c>
      <c r="Q116" s="96" t="s">
        <v>217</v>
      </c>
      <c r="R116" s="74">
        <v>1</v>
      </c>
      <c r="S116" s="74">
        <v>12173.7</v>
      </c>
      <c r="T116" s="35">
        <f t="shared" si="6"/>
        <v>12173.7</v>
      </c>
      <c r="U116" s="35">
        <f t="shared" si="7"/>
        <v>13634.544000000002</v>
      </c>
      <c r="V116" s="103"/>
      <c r="W116" s="103">
        <v>2017</v>
      </c>
      <c r="X116" s="103"/>
      <c r="Y116" s="103" t="s">
        <v>267</v>
      </c>
    </row>
    <row r="117" spans="1:25" ht="114.75" x14ac:dyDescent="0.25">
      <c r="A117" s="27" t="s">
        <v>1162</v>
      </c>
      <c r="B117" s="139" t="s">
        <v>2</v>
      </c>
      <c r="C117" s="139" t="s">
        <v>806</v>
      </c>
      <c r="D117" s="139" t="s">
        <v>807</v>
      </c>
      <c r="E117" s="139" t="s">
        <v>808</v>
      </c>
      <c r="F117" s="106" t="s">
        <v>813</v>
      </c>
      <c r="G117" s="103" t="s">
        <v>125</v>
      </c>
      <c r="H117" s="103">
        <v>0</v>
      </c>
      <c r="I117" s="27" t="s">
        <v>220</v>
      </c>
      <c r="J117" s="27" t="s">
        <v>33</v>
      </c>
      <c r="K117" s="28" t="s">
        <v>520</v>
      </c>
      <c r="L117" s="27" t="s">
        <v>521</v>
      </c>
      <c r="M117" s="27" t="s">
        <v>171</v>
      </c>
      <c r="N117" s="139" t="s">
        <v>256</v>
      </c>
      <c r="O117" s="90" t="s">
        <v>1486</v>
      </c>
      <c r="P117" s="108" t="s">
        <v>216</v>
      </c>
      <c r="Q117" s="96" t="s">
        <v>217</v>
      </c>
      <c r="R117" s="74">
        <v>2</v>
      </c>
      <c r="S117" s="74">
        <v>12173.7</v>
      </c>
      <c r="T117" s="35">
        <f t="shared" si="6"/>
        <v>24347.4</v>
      </c>
      <c r="U117" s="35">
        <f t="shared" si="7"/>
        <v>27269.088000000003</v>
      </c>
      <c r="V117" s="103"/>
      <c r="W117" s="103">
        <v>2017</v>
      </c>
      <c r="X117" s="103"/>
      <c r="Y117" s="103" t="s">
        <v>267</v>
      </c>
    </row>
    <row r="118" spans="1:25" ht="114.75" x14ac:dyDescent="0.25">
      <c r="A118" s="27" t="s">
        <v>1163</v>
      </c>
      <c r="B118" s="139" t="s">
        <v>2</v>
      </c>
      <c r="C118" s="139" t="s">
        <v>806</v>
      </c>
      <c r="D118" s="139" t="s">
        <v>807</v>
      </c>
      <c r="E118" s="139" t="s">
        <v>808</v>
      </c>
      <c r="F118" s="106" t="s">
        <v>814</v>
      </c>
      <c r="G118" s="103" t="s">
        <v>125</v>
      </c>
      <c r="H118" s="103">
        <v>0</v>
      </c>
      <c r="I118" s="27" t="s">
        <v>220</v>
      </c>
      <c r="J118" s="27" t="s">
        <v>33</v>
      </c>
      <c r="K118" s="28" t="s">
        <v>520</v>
      </c>
      <c r="L118" s="27" t="s">
        <v>521</v>
      </c>
      <c r="M118" s="27" t="s">
        <v>171</v>
      </c>
      <c r="N118" s="139" t="s">
        <v>256</v>
      </c>
      <c r="O118" s="90" t="s">
        <v>1486</v>
      </c>
      <c r="P118" s="108" t="s">
        <v>216</v>
      </c>
      <c r="Q118" s="96" t="s">
        <v>217</v>
      </c>
      <c r="R118" s="74">
        <v>2</v>
      </c>
      <c r="S118" s="74">
        <v>12173.7</v>
      </c>
      <c r="T118" s="35">
        <f t="shared" si="6"/>
        <v>24347.4</v>
      </c>
      <c r="U118" s="35">
        <f t="shared" si="7"/>
        <v>27269.088000000003</v>
      </c>
      <c r="V118" s="103"/>
      <c r="W118" s="103">
        <v>2017</v>
      </c>
      <c r="X118" s="103"/>
      <c r="Y118" s="103" t="s">
        <v>267</v>
      </c>
    </row>
    <row r="119" spans="1:25" ht="114.75" x14ac:dyDescent="0.25">
      <c r="A119" s="27" t="s">
        <v>1900</v>
      </c>
      <c r="B119" s="139" t="s">
        <v>2</v>
      </c>
      <c r="C119" s="139" t="s">
        <v>815</v>
      </c>
      <c r="D119" s="139" t="s">
        <v>816</v>
      </c>
      <c r="E119" s="139" t="s">
        <v>817</v>
      </c>
      <c r="F119" s="106" t="s">
        <v>818</v>
      </c>
      <c r="G119" s="103" t="s">
        <v>125</v>
      </c>
      <c r="H119" s="103">
        <v>0</v>
      </c>
      <c r="I119" s="27" t="s">
        <v>220</v>
      </c>
      <c r="J119" s="27" t="s">
        <v>33</v>
      </c>
      <c r="K119" s="28" t="s">
        <v>520</v>
      </c>
      <c r="L119" s="27" t="s">
        <v>521</v>
      </c>
      <c r="M119" s="27" t="s">
        <v>171</v>
      </c>
      <c r="N119" s="139" t="s">
        <v>256</v>
      </c>
      <c r="O119" s="90" t="s">
        <v>1486</v>
      </c>
      <c r="P119" s="108" t="s">
        <v>216</v>
      </c>
      <c r="Q119" s="96" t="s">
        <v>217</v>
      </c>
      <c r="R119" s="74">
        <v>1</v>
      </c>
      <c r="S119" s="74">
        <v>235874.04</v>
      </c>
      <c r="T119" s="35">
        <f t="shared" si="6"/>
        <v>235874.04</v>
      </c>
      <c r="U119" s="35">
        <f t="shared" si="7"/>
        <v>264178.92480000004</v>
      </c>
      <c r="V119" s="103"/>
      <c r="W119" s="103">
        <v>2017</v>
      </c>
      <c r="X119" s="103"/>
      <c r="Y119" s="103" t="s">
        <v>267</v>
      </c>
    </row>
    <row r="120" spans="1:25" ht="114.75" x14ac:dyDescent="0.25">
      <c r="A120" s="27" t="s">
        <v>1901</v>
      </c>
      <c r="B120" s="139" t="s">
        <v>2</v>
      </c>
      <c r="C120" s="139" t="s">
        <v>815</v>
      </c>
      <c r="D120" s="139" t="s">
        <v>816</v>
      </c>
      <c r="E120" s="139" t="s">
        <v>817</v>
      </c>
      <c r="F120" s="106" t="s">
        <v>819</v>
      </c>
      <c r="G120" s="103" t="s">
        <v>125</v>
      </c>
      <c r="H120" s="103">
        <v>0</v>
      </c>
      <c r="I120" s="27" t="s">
        <v>220</v>
      </c>
      <c r="J120" s="27" t="s">
        <v>33</v>
      </c>
      <c r="K120" s="28" t="s">
        <v>520</v>
      </c>
      <c r="L120" s="27" t="s">
        <v>521</v>
      </c>
      <c r="M120" s="27" t="s">
        <v>171</v>
      </c>
      <c r="N120" s="139" t="s">
        <v>256</v>
      </c>
      <c r="O120" s="90" t="s">
        <v>1486</v>
      </c>
      <c r="P120" s="108" t="s">
        <v>216</v>
      </c>
      <c r="Q120" s="96" t="s">
        <v>217</v>
      </c>
      <c r="R120" s="74">
        <v>1</v>
      </c>
      <c r="S120" s="74">
        <v>209345.14</v>
      </c>
      <c r="T120" s="35">
        <f t="shared" si="6"/>
        <v>209345.14</v>
      </c>
      <c r="U120" s="35">
        <f t="shared" si="7"/>
        <v>234466.55680000005</v>
      </c>
      <c r="V120" s="103"/>
      <c r="W120" s="103">
        <v>2017</v>
      </c>
      <c r="X120" s="103"/>
      <c r="Y120" s="103" t="s">
        <v>267</v>
      </c>
    </row>
    <row r="121" spans="1:25" ht="114.75" x14ac:dyDescent="0.25">
      <c r="A121" s="27" t="s">
        <v>1902</v>
      </c>
      <c r="B121" s="139" t="s">
        <v>2</v>
      </c>
      <c r="C121" s="139" t="s">
        <v>815</v>
      </c>
      <c r="D121" s="139" t="s">
        <v>816</v>
      </c>
      <c r="E121" s="139" t="s">
        <v>817</v>
      </c>
      <c r="F121" s="106" t="s">
        <v>820</v>
      </c>
      <c r="G121" s="103" t="s">
        <v>125</v>
      </c>
      <c r="H121" s="103">
        <v>0</v>
      </c>
      <c r="I121" s="27" t="s">
        <v>220</v>
      </c>
      <c r="J121" s="27" t="s">
        <v>33</v>
      </c>
      <c r="K121" s="28" t="s">
        <v>520</v>
      </c>
      <c r="L121" s="27" t="s">
        <v>521</v>
      </c>
      <c r="M121" s="27" t="s">
        <v>171</v>
      </c>
      <c r="N121" s="139" t="s">
        <v>256</v>
      </c>
      <c r="O121" s="90" t="s">
        <v>1486</v>
      </c>
      <c r="P121" s="108" t="s">
        <v>216</v>
      </c>
      <c r="Q121" s="96" t="s">
        <v>217</v>
      </c>
      <c r="R121" s="74">
        <v>1</v>
      </c>
      <c r="S121" s="74">
        <v>317623.56</v>
      </c>
      <c r="T121" s="35">
        <f t="shared" si="6"/>
        <v>317623.56</v>
      </c>
      <c r="U121" s="35">
        <f t="shared" si="7"/>
        <v>355738.38720000006</v>
      </c>
      <c r="V121" s="103"/>
      <c r="W121" s="103">
        <v>2017</v>
      </c>
      <c r="X121" s="103"/>
      <c r="Y121" s="103" t="s">
        <v>267</v>
      </c>
    </row>
    <row r="122" spans="1:25" ht="114.75" x14ac:dyDescent="0.25">
      <c r="A122" s="27" t="s">
        <v>1903</v>
      </c>
      <c r="B122" s="139" t="s">
        <v>2</v>
      </c>
      <c r="C122" s="139" t="s">
        <v>815</v>
      </c>
      <c r="D122" s="139" t="s">
        <v>816</v>
      </c>
      <c r="E122" s="139" t="s">
        <v>817</v>
      </c>
      <c r="F122" s="106" t="s">
        <v>821</v>
      </c>
      <c r="G122" s="103" t="s">
        <v>125</v>
      </c>
      <c r="H122" s="103">
        <v>0</v>
      </c>
      <c r="I122" s="27" t="s">
        <v>220</v>
      </c>
      <c r="J122" s="27" t="s">
        <v>33</v>
      </c>
      <c r="K122" s="28" t="s">
        <v>520</v>
      </c>
      <c r="L122" s="27" t="s">
        <v>521</v>
      </c>
      <c r="M122" s="27" t="s">
        <v>171</v>
      </c>
      <c r="N122" s="139" t="s">
        <v>256</v>
      </c>
      <c r="O122" s="90" t="s">
        <v>1486</v>
      </c>
      <c r="P122" s="108" t="s">
        <v>216</v>
      </c>
      <c r="Q122" s="96" t="s">
        <v>217</v>
      </c>
      <c r="R122" s="74">
        <v>3</v>
      </c>
      <c r="S122" s="74">
        <v>226631.98</v>
      </c>
      <c r="T122" s="35">
        <f t="shared" si="6"/>
        <v>679895.94000000006</v>
      </c>
      <c r="U122" s="35">
        <f t="shared" si="7"/>
        <v>761483.45280000009</v>
      </c>
      <c r="V122" s="103"/>
      <c r="W122" s="103">
        <v>2017</v>
      </c>
      <c r="X122" s="103"/>
      <c r="Y122" s="103" t="s">
        <v>267</v>
      </c>
    </row>
    <row r="123" spans="1:25" ht="114.75" x14ac:dyDescent="0.25">
      <c r="A123" s="27" t="s">
        <v>1904</v>
      </c>
      <c r="B123" s="139" t="s">
        <v>2</v>
      </c>
      <c r="C123" s="139" t="s">
        <v>815</v>
      </c>
      <c r="D123" s="139" t="s">
        <v>816</v>
      </c>
      <c r="E123" s="139" t="s">
        <v>817</v>
      </c>
      <c r="F123" s="106" t="s">
        <v>822</v>
      </c>
      <c r="G123" s="103" t="s">
        <v>125</v>
      </c>
      <c r="H123" s="103">
        <v>0</v>
      </c>
      <c r="I123" s="27" t="s">
        <v>220</v>
      </c>
      <c r="J123" s="27" t="s">
        <v>33</v>
      </c>
      <c r="K123" s="28" t="s">
        <v>520</v>
      </c>
      <c r="L123" s="27" t="s">
        <v>521</v>
      </c>
      <c r="M123" s="27" t="s">
        <v>171</v>
      </c>
      <c r="N123" s="139" t="s">
        <v>256</v>
      </c>
      <c r="O123" s="90" t="s">
        <v>1486</v>
      </c>
      <c r="P123" s="108" t="s">
        <v>216</v>
      </c>
      <c r="Q123" s="96" t="s">
        <v>217</v>
      </c>
      <c r="R123" s="74">
        <v>1</v>
      </c>
      <c r="S123" s="74">
        <v>226631.98</v>
      </c>
      <c r="T123" s="35">
        <f t="shared" si="6"/>
        <v>226631.98</v>
      </c>
      <c r="U123" s="35">
        <f t="shared" si="7"/>
        <v>253827.81760000004</v>
      </c>
      <c r="V123" s="103"/>
      <c r="W123" s="103">
        <v>2017</v>
      </c>
      <c r="X123" s="103"/>
      <c r="Y123" s="103" t="s">
        <v>267</v>
      </c>
    </row>
    <row r="124" spans="1:25" ht="114.75" x14ac:dyDescent="0.25">
      <c r="A124" s="27" t="s">
        <v>1164</v>
      </c>
      <c r="B124" s="139" t="s">
        <v>2</v>
      </c>
      <c r="C124" s="139" t="s">
        <v>815</v>
      </c>
      <c r="D124" s="139" t="s">
        <v>816</v>
      </c>
      <c r="E124" s="139" t="s">
        <v>817</v>
      </c>
      <c r="F124" s="106" t="s">
        <v>823</v>
      </c>
      <c r="G124" s="103" t="s">
        <v>125</v>
      </c>
      <c r="H124" s="103">
        <v>0</v>
      </c>
      <c r="I124" s="27" t="s">
        <v>220</v>
      </c>
      <c r="J124" s="27" t="s">
        <v>33</v>
      </c>
      <c r="K124" s="28" t="s">
        <v>520</v>
      </c>
      <c r="L124" s="27" t="s">
        <v>521</v>
      </c>
      <c r="M124" s="27" t="s">
        <v>171</v>
      </c>
      <c r="N124" s="139" t="s">
        <v>256</v>
      </c>
      <c r="O124" s="90" t="s">
        <v>1486</v>
      </c>
      <c r="P124" s="108" t="s">
        <v>216</v>
      </c>
      <c r="Q124" s="96" t="s">
        <v>217</v>
      </c>
      <c r="R124" s="74">
        <v>3</v>
      </c>
      <c r="S124" s="74">
        <v>14528.68</v>
      </c>
      <c r="T124" s="35">
        <f t="shared" si="6"/>
        <v>43586.04</v>
      </c>
      <c r="U124" s="35">
        <f t="shared" si="7"/>
        <v>48816.364800000003</v>
      </c>
      <c r="V124" s="103"/>
      <c r="W124" s="103">
        <v>2017</v>
      </c>
      <c r="X124" s="103"/>
      <c r="Y124" s="103" t="s">
        <v>267</v>
      </c>
    </row>
    <row r="125" spans="1:25" ht="114.75" x14ac:dyDescent="0.25">
      <c r="A125" s="27" t="s">
        <v>1165</v>
      </c>
      <c r="B125" s="139" t="s">
        <v>2</v>
      </c>
      <c r="C125" s="139" t="s">
        <v>824</v>
      </c>
      <c r="D125" s="139" t="s">
        <v>825</v>
      </c>
      <c r="E125" s="139" t="s">
        <v>826</v>
      </c>
      <c r="F125" s="106" t="s">
        <v>827</v>
      </c>
      <c r="G125" s="103" t="s">
        <v>125</v>
      </c>
      <c r="H125" s="103">
        <v>0</v>
      </c>
      <c r="I125" s="27" t="s">
        <v>220</v>
      </c>
      <c r="J125" s="27" t="s">
        <v>33</v>
      </c>
      <c r="K125" s="28" t="s">
        <v>520</v>
      </c>
      <c r="L125" s="27" t="s">
        <v>521</v>
      </c>
      <c r="M125" s="27" t="s">
        <v>171</v>
      </c>
      <c r="N125" s="139" t="s">
        <v>256</v>
      </c>
      <c r="O125" s="90" t="s">
        <v>1486</v>
      </c>
      <c r="P125" s="103">
        <v>796</v>
      </c>
      <c r="Q125" s="103" t="s">
        <v>217</v>
      </c>
      <c r="R125" s="74">
        <v>20</v>
      </c>
      <c r="S125" s="74">
        <v>25146.58</v>
      </c>
      <c r="T125" s="35">
        <f t="shared" si="6"/>
        <v>502931.60000000003</v>
      </c>
      <c r="U125" s="35">
        <f t="shared" si="7"/>
        <v>563283.39200000011</v>
      </c>
      <c r="V125" s="103"/>
      <c r="W125" s="103">
        <v>2017</v>
      </c>
      <c r="X125" s="103"/>
      <c r="Y125" s="103" t="s">
        <v>267</v>
      </c>
    </row>
    <row r="126" spans="1:25" ht="114.75" x14ac:dyDescent="0.25">
      <c r="A126" s="27" t="s">
        <v>1166</v>
      </c>
      <c r="B126" s="139" t="s">
        <v>2</v>
      </c>
      <c r="C126" s="139" t="s">
        <v>828</v>
      </c>
      <c r="D126" s="139" t="s">
        <v>825</v>
      </c>
      <c r="E126" s="139" t="s">
        <v>829</v>
      </c>
      <c r="F126" s="106" t="s">
        <v>830</v>
      </c>
      <c r="G126" s="103" t="s">
        <v>125</v>
      </c>
      <c r="H126" s="103">
        <v>0</v>
      </c>
      <c r="I126" s="27" t="s">
        <v>220</v>
      </c>
      <c r="J126" s="27" t="s">
        <v>33</v>
      </c>
      <c r="K126" s="28" t="s">
        <v>520</v>
      </c>
      <c r="L126" s="27" t="s">
        <v>521</v>
      </c>
      <c r="M126" s="27" t="s">
        <v>171</v>
      </c>
      <c r="N126" s="139" t="s">
        <v>256</v>
      </c>
      <c r="O126" s="90" t="s">
        <v>1486</v>
      </c>
      <c r="P126" s="103">
        <v>796</v>
      </c>
      <c r="Q126" s="103" t="s">
        <v>217</v>
      </c>
      <c r="R126" s="74">
        <v>2</v>
      </c>
      <c r="S126" s="74">
        <v>28024.77</v>
      </c>
      <c r="T126" s="35">
        <f t="shared" si="6"/>
        <v>56049.54</v>
      </c>
      <c r="U126" s="35">
        <f t="shared" si="7"/>
        <v>62775.484800000006</v>
      </c>
      <c r="V126" s="103"/>
      <c r="W126" s="103">
        <v>2017</v>
      </c>
      <c r="X126" s="103"/>
      <c r="Y126" s="103" t="s">
        <v>267</v>
      </c>
    </row>
    <row r="127" spans="1:25" ht="114.75" x14ac:dyDescent="0.25">
      <c r="A127" s="27" t="s">
        <v>1167</v>
      </c>
      <c r="B127" s="139" t="s">
        <v>2</v>
      </c>
      <c r="C127" s="139" t="s">
        <v>831</v>
      </c>
      <c r="D127" s="139" t="s">
        <v>832</v>
      </c>
      <c r="E127" s="139" t="s">
        <v>833</v>
      </c>
      <c r="F127" s="106" t="s">
        <v>834</v>
      </c>
      <c r="G127" s="103" t="s">
        <v>125</v>
      </c>
      <c r="H127" s="103">
        <v>0</v>
      </c>
      <c r="I127" s="27" t="s">
        <v>220</v>
      </c>
      <c r="J127" s="27" t="s">
        <v>33</v>
      </c>
      <c r="K127" s="28" t="s">
        <v>520</v>
      </c>
      <c r="L127" s="27" t="s">
        <v>521</v>
      </c>
      <c r="M127" s="27" t="s">
        <v>171</v>
      </c>
      <c r="N127" s="139" t="s">
        <v>256</v>
      </c>
      <c r="O127" s="90" t="s">
        <v>1486</v>
      </c>
      <c r="P127" s="103">
        <v>796</v>
      </c>
      <c r="Q127" s="103" t="s">
        <v>217</v>
      </c>
      <c r="R127" s="74">
        <v>2</v>
      </c>
      <c r="S127" s="74">
        <v>1068.19</v>
      </c>
      <c r="T127" s="35">
        <f t="shared" si="6"/>
        <v>2136.38</v>
      </c>
      <c r="U127" s="35">
        <f t="shared" si="7"/>
        <v>2392.7456000000002</v>
      </c>
      <c r="V127" s="103"/>
      <c r="W127" s="103">
        <v>2017</v>
      </c>
      <c r="X127" s="103"/>
      <c r="Y127" s="103" t="s">
        <v>267</v>
      </c>
    </row>
    <row r="128" spans="1:25" ht="114.75" x14ac:dyDescent="0.25">
      <c r="A128" s="27" t="s">
        <v>1168</v>
      </c>
      <c r="B128" s="139" t="s">
        <v>2</v>
      </c>
      <c r="C128" s="139" t="s">
        <v>835</v>
      </c>
      <c r="D128" s="139" t="s">
        <v>832</v>
      </c>
      <c r="E128" s="139" t="s">
        <v>836</v>
      </c>
      <c r="F128" s="106" t="s">
        <v>837</v>
      </c>
      <c r="G128" s="103" t="s">
        <v>125</v>
      </c>
      <c r="H128" s="103">
        <v>0</v>
      </c>
      <c r="I128" s="27" t="s">
        <v>220</v>
      </c>
      <c r="J128" s="27" t="s">
        <v>33</v>
      </c>
      <c r="K128" s="28" t="s">
        <v>520</v>
      </c>
      <c r="L128" s="27" t="s">
        <v>521</v>
      </c>
      <c r="M128" s="27" t="s">
        <v>171</v>
      </c>
      <c r="N128" s="139" t="s">
        <v>256</v>
      </c>
      <c r="O128" s="90" t="s">
        <v>1486</v>
      </c>
      <c r="P128" s="103">
        <v>796</v>
      </c>
      <c r="Q128" s="103" t="s">
        <v>217</v>
      </c>
      <c r="R128" s="74">
        <v>3</v>
      </c>
      <c r="S128" s="74">
        <v>1803.59</v>
      </c>
      <c r="T128" s="35">
        <f t="shared" si="6"/>
        <v>5410.7699999999995</v>
      </c>
      <c r="U128" s="35">
        <f t="shared" si="7"/>
        <v>6060.0623999999998</v>
      </c>
      <c r="V128" s="103"/>
      <c r="W128" s="103">
        <v>2017</v>
      </c>
      <c r="X128" s="103"/>
      <c r="Y128" s="103" t="s">
        <v>267</v>
      </c>
    </row>
    <row r="129" spans="1:25" ht="114.75" x14ac:dyDescent="0.25">
      <c r="A129" s="27" t="s">
        <v>1169</v>
      </c>
      <c r="B129" s="139" t="s">
        <v>2</v>
      </c>
      <c r="C129" s="139" t="s">
        <v>838</v>
      </c>
      <c r="D129" s="139" t="s">
        <v>832</v>
      </c>
      <c r="E129" s="139" t="s">
        <v>839</v>
      </c>
      <c r="F129" s="106" t="s">
        <v>840</v>
      </c>
      <c r="G129" s="103" t="s">
        <v>125</v>
      </c>
      <c r="H129" s="103">
        <v>0</v>
      </c>
      <c r="I129" s="27" t="s">
        <v>220</v>
      </c>
      <c r="J129" s="27" t="s">
        <v>33</v>
      </c>
      <c r="K129" s="28" t="s">
        <v>520</v>
      </c>
      <c r="L129" s="27" t="s">
        <v>521</v>
      </c>
      <c r="M129" s="27" t="s">
        <v>171</v>
      </c>
      <c r="N129" s="139" t="s">
        <v>256</v>
      </c>
      <c r="O129" s="90" t="s">
        <v>1486</v>
      </c>
      <c r="P129" s="103">
        <v>796</v>
      </c>
      <c r="Q129" s="103" t="s">
        <v>217</v>
      </c>
      <c r="R129" s="74">
        <v>3</v>
      </c>
      <c r="S129" s="74">
        <v>1203.53</v>
      </c>
      <c r="T129" s="35">
        <f t="shared" si="6"/>
        <v>3610.59</v>
      </c>
      <c r="U129" s="35">
        <f t="shared" si="7"/>
        <v>4043.8608000000004</v>
      </c>
      <c r="V129" s="103"/>
      <c r="W129" s="103">
        <v>2017</v>
      </c>
      <c r="X129" s="103"/>
      <c r="Y129" s="103" t="s">
        <v>267</v>
      </c>
    </row>
    <row r="130" spans="1:25" ht="114.75" x14ac:dyDescent="0.25">
      <c r="A130" s="27" t="s">
        <v>1170</v>
      </c>
      <c r="B130" s="139" t="s">
        <v>2</v>
      </c>
      <c r="C130" s="139" t="s">
        <v>841</v>
      </c>
      <c r="D130" s="139" t="s">
        <v>832</v>
      </c>
      <c r="E130" s="139" t="s">
        <v>842</v>
      </c>
      <c r="F130" s="106" t="s">
        <v>843</v>
      </c>
      <c r="G130" s="103" t="s">
        <v>125</v>
      </c>
      <c r="H130" s="103">
        <v>0</v>
      </c>
      <c r="I130" s="27" t="s">
        <v>220</v>
      </c>
      <c r="J130" s="27" t="s">
        <v>33</v>
      </c>
      <c r="K130" s="28" t="s">
        <v>520</v>
      </c>
      <c r="L130" s="27" t="s">
        <v>521</v>
      </c>
      <c r="M130" s="27" t="s">
        <v>171</v>
      </c>
      <c r="N130" s="139" t="s">
        <v>256</v>
      </c>
      <c r="O130" s="90" t="s">
        <v>1486</v>
      </c>
      <c r="P130" s="103">
        <v>796</v>
      </c>
      <c r="Q130" s="103" t="s">
        <v>217</v>
      </c>
      <c r="R130" s="74">
        <v>3</v>
      </c>
      <c r="S130" s="74">
        <v>1127.77</v>
      </c>
      <c r="T130" s="35">
        <f t="shared" si="6"/>
        <v>3383.31</v>
      </c>
      <c r="U130" s="35">
        <f t="shared" si="7"/>
        <v>3789.3072000000002</v>
      </c>
      <c r="V130" s="103"/>
      <c r="W130" s="103">
        <v>2017</v>
      </c>
      <c r="X130" s="103"/>
      <c r="Y130" s="103" t="s">
        <v>267</v>
      </c>
    </row>
    <row r="131" spans="1:25" ht="114.75" x14ac:dyDescent="0.25">
      <c r="A131" s="27" t="s">
        <v>1171</v>
      </c>
      <c r="B131" s="139" t="s">
        <v>2</v>
      </c>
      <c r="C131" s="139" t="s">
        <v>844</v>
      </c>
      <c r="D131" s="139" t="s">
        <v>262</v>
      </c>
      <c r="E131" s="139" t="s">
        <v>845</v>
      </c>
      <c r="F131" s="106" t="s">
        <v>846</v>
      </c>
      <c r="G131" s="103" t="s">
        <v>125</v>
      </c>
      <c r="H131" s="103">
        <v>60</v>
      </c>
      <c r="I131" s="27" t="s">
        <v>220</v>
      </c>
      <c r="J131" s="27" t="s">
        <v>33</v>
      </c>
      <c r="K131" s="28" t="s">
        <v>520</v>
      </c>
      <c r="L131" s="27" t="s">
        <v>521</v>
      </c>
      <c r="M131" s="27" t="s">
        <v>171</v>
      </c>
      <c r="N131" s="139" t="s">
        <v>256</v>
      </c>
      <c r="O131" s="90" t="s">
        <v>1486</v>
      </c>
      <c r="P131" s="105" t="s">
        <v>218</v>
      </c>
      <c r="Q131" s="103" t="s">
        <v>219</v>
      </c>
      <c r="R131" s="74">
        <v>850</v>
      </c>
      <c r="S131" s="74">
        <v>130.41</v>
      </c>
      <c r="T131" s="35">
        <f t="shared" ref="T131:T192" si="8">S131*R131</f>
        <v>110848.5</v>
      </c>
      <c r="U131" s="35">
        <f t="shared" si="7"/>
        <v>124150.32</v>
      </c>
      <c r="V131" s="103" t="s">
        <v>266</v>
      </c>
      <c r="W131" s="103">
        <v>2017</v>
      </c>
      <c r="X131" s="103"/>
      <c r="Y131" s="103" t="s">
        <v>267</v>
      </c>
    </row>
    <row r="132" spans="1:25" ht="114.75" x14ac:dyDescent="0.25">
      <c r="A132" s="27" t="s">
        <v>1172</v>
      </c>
      <c r="B132" s="139" t="s">
        <v>2</v>
      </c>
      <c r="C132" s="139" t="s">
        <v>847</v>
      </c>
      <c r="D132" s="139" t="s">
        <v>262</v>
      </c>
      <c r="E132" s="139" t="s">
        <v>848</v>
      </c>
      <c r="F132" s="106" t="s">
        <v>849</v>
      </c>
      <c r="G132" s="103" t="s">
        <v>125</v>
      </c>
      <c r="H132" s="103">
        <v>60</v>
      </c>
      <c r="I132" s="27" t="s">
        <v>220</v>
      </c>
      <c r="J132" s="27" t="s">
        <v>33</v>
      </c>
      <c r="K132" s="28" t="s">
        <v>520</v>
      </c>
      <c r="L132" s="27" t="s">
        <v>521</v>
      </c>
      <c r="M132" s="27" t="s">
        <v>171</v>
      </c>
      <c r="N132" s="139" t="s">
        <v>256</v>
      </c>
      <c r="O132" s="90" t="s">
        <v>1486</v>
      </c>
      <c r="P132" s="105" t="s">
        <v>218</v>
      </c>
      <c r="Q132" s="103" t="s">
        <v>219</v>
      </c>
      <c r="R132" s="74">
        <v>318</v>
      </c>
      <c r="S132" s="74">
        <v>200.63</v>
      </c>
      <c r="T132" s="35">
        <f t="shared" si="8"/>
        <v>63800.34</v>
      </c>
      <c r="U132" s="35">
        <f t="shared" si="7"/>
        <v>71456.380799999999</v>
      </c>
      <c r="V132" s="103" t="s">
        <v>266</v>
      </c>
      <c r="W132" s="103">
        <v>2017</v>
      </c>
      <c r="X132" s="103"/>
      <c r="Y132" s="103" t="s">
        <v>267</v>
      </c>
    </row>
    <row r="133" spans="1:25" ht="114.75" x14ac:dyDescent="0.25">
      <c r="A133" s="27" t="s">
        <v>1173</v>
      </c>
      <c r="B133" s="139" t="s">
        <v>2</v>
      </c>
      <c r="C133" s="139" t="s">
        <v>850</v>
      </c>
      <c r="D133" s="139" t="s">
        <v>262</v>
      </c>
      <c r="E133" s="139" t="s">
        <v>851</v>
      </c>
      <c r="F133" s="106" t="s">
        <v>852</v>
      </c>
      <c r="G133" s="103" t="s">
        <v>125</v>
      </c>
      <c r="H133" s="103">
        <v>60</v>
      </c>
      <c r="I133" s="27" t="s">
        <v>220</v>
      </c>
      <c r="J133" s="27" t="s">
        <v>33</v>
      </c>
      <c r="K133" s="28" t="s">
        <v>520</v>
      </c>
      <c r="L133" s="27" t="s">
        <v>521</v>
      </c>
      <c r="M133" s="27" t="s">
        <v>171</v>
      </c>
      <c r="N133" s="139" t="s">
        <v>256</v>
      </c>
      <c r="O133" s="90" t="s">
        <v>1486</v>
      </c>
      <c r="P133" s="105" t="s">
        <v>218</v>
      </c>
      <c r="Q133" s="103" t="s">
        <v>219</v>
      </c>
      <c r="R133" s="74">
        <v>287</v>
      </c>
      <c r="S133" s="74">
        <v>341.04</v>
      </c>
      <c r="T133" s="35">
        <f t="shared" si="8"/>
        <v>97878.48000000001</v>
      </c>
      <c r="U133" s="35">
        <f t="shared" si="7"/>
        <v>109623.89760000003</v>
      </c>
      <c r="V133" s="103" t="s">
        <v>266</v>
      </c>
      <c r="W133" s="103">
        <v>2017</v>
      </c>
      <c r="X133" s="103"/>
      <c r="Y133" s="103" t="s">
        <v>267</v>
      </c>
    </row>
    <row r="134" spans="1:25" ht="114.75" x14ac:dyDescent="0.25">
      <c r="A134" s="27" t="s">
        <v>1905</v>
      </c>
      <c r="B134" s="139" t="s">
        <v>2</v>
      </c>
      <c r="C134" s="139" t="s">
        <v>853</v>
      </c>
      <c r="D134" s="139" t="s">
        <v>262</v>
      </c>
      <c r="E134" s="139" t="s">
        <v>854</v>
      </c>
      <c r="F134" s="106" t="s">
        <v>855</v>
      </c>
      <c r="G134" s="103" t="s">
        <v>125</v>
      </c>
      <c r="H134" s="103">
        <v>60</v>
      </c>
      <c r="I134" s="27" t="s">
        <v>220</v>
      </c>
      <c r="J134" s="27" t="s">
        <v>33</v>
      </c>
      <c r="K134" s="28" t="s">
        <v>520</v>
      </c>
      <c r="L134" s="27" t="s">
        <v>521</v>
      </c>
      <c r="M134" s="27" t="s">
        <v>171</v>
      </c>
      <c r="N134" s="139" t="s">
        <v>256</v>
      </c>
      <c r="O134" s="90" t="s">
        <v>1486</v>
      </c>
      <c r="P134" s="105" t="s">
        <v>218</v>
      </c>
      <c r="Q134" s="103" t="s">
        <v>219</v>
      </c>
      <c r="R134" s="74">
        <v>340</v>
      </c>
      <c r="S134" s="74">
        <v>780.25</v>
      </c>
      <c r="T134" s="35">
        <f t="shared" si="8"/>
        <v>265285</v>
      </c>
      <c r="U134" s="35">
        <f t="shared" si="7"/>
        <v>297119.2</v>
      </c>
      <c r="V134" s="103" t="s">
        <v>266</v>
      </c>
      <c r="W134" s="103">
        <v>2017</v>
      </c>
      <c r="X134" s="103"/>
      <c r="Y134" s="103" t="s">
        <v>267</v>
      </c>
    </row>
    <row r="135" spans="1:25" ht="114.75" x14ac:dyDescent="0.25">
      <c r="A135" s="27" t="s">
        <v>1174</v>
      </c>
      <c r="B135" s="139" t="s">
        <v>2</v>
      </c>
      <c r="C135" s="139" t="s">
        <v>856</v>
      </c>
      <c r="D135" s="139" t="s">
        <v>262</v>
      </c>
      <c r="E135" s="139" t="s">
        <v>857</v>
      </c>
      <c r="F135" s="106" t="s">
        <v>858</v>
      </c>
      <c r="G135" s="103" t="s">
        <v>125</v>
      </c>
      <c r="H135" s="103">
        <v>60</v>
      </c>
      <c r="I135" s="27" t="s">
        <v>220</v>
      </c>
      <c r="J135" s="27" t="s">
        <v>33</v>
      </c>
      <c r="K135" s="28" t="s">
        <v>520</v>
      </c>
      <c r="L135" s="27" t="s">
        <v>521</v>
      </c>
      <c r="M135" s="27" t="s">
        <v>171</v>
      </c>
      <c r="N135" s="139" t="s">
        <v>256</v>
      </c>
      <c r="O135" s="90" t="s">
        <v>1486</v>
      </c>
      <c r="P135" s="105" t="s">
        <v>218</v>
      </c>
      <c r="Q135" s="103" t="s">
        <v>219</v>
      </c>
      <c r="R135" s="74">
        <v>120</v>
      </c>
      <c r="S135" s="74">
        <v>902.72</v>
      </c>
      <c r="T135" s="35">
        <f t="shared" si="8"/>
        <v>108326.40000000001</v>
      </c>
      <c r="U135" s="35">
        <f t="shared" si="7"/>
        <v>121325.56800000003</v>
      </c>
      <c r="V135" s="103" t="s">
        <v>266</v>
      </c>
      <c r="W135" s="103">
        <v>2017</v>
      </c>
      <c r="X135" s="103"/>
      <c r="Y135" s="103" t="s">
        <v>267</v>
      </c>
    </row>
    <row r="136" spans="1:25" ht="114.75" x14ac:dyDescent="0.25">
      <c r="A136" s="27" t="s">
        <v>1175</v>
      </c>
      <c r="B136" s="139" t="s">
        <v>2</v>
      </c>
      <c r="C136" s="139" t="s">
        <v>859</v>
      </c>
      <c r="D136" s="139" t="s">
        <v>262</v>
      </c>
      <c r="E136" s="139" t="s">
        <v>860</v>
      </c>
      <c r="F136" s="106" t="s">
        <v>861</v>
      </c>
      <c r="G136" s="103" t="s">
        <v>125</v>
      </c>
      <c r="H136" s="103">
        <v>60</v>
      </c>
      <c r="I136" s="27" t="s">
        <v>220</v>
      </c>
      <c r="J136" s="27" t="s">
        <v>33</v>
      </c>
      <c r="K136" s="28" t="s">
        <v>520</v>
      </c>
      <c r="L136" s="27" t="s">
        <v>521</v>
      </c>
      <c r="M136" s="27" t="s">
        <v>171</v>
      </c>
      <c r="N136" s="139" t="s">
        <v>256</v>
      </c>
      <c r="O136" s="90" t="s">
        <v>1486</v>
      </c>
      <c r="P136" s="105" t="s">
        <v>218</v>
      </c>
      <c r="Q136" s="103" t="s">
        <v>219</v>
      </c>
      <c r="R136" s="102">
        <v>100</v>
      </c>
      <c r="S136" s="102">
        <v>200.63</v>
      </c>
      <c r="T136" s="35">
        <f t="shared" si="8"/>
        <v>20063</v>
      </c>
      <c r="U136" s="35">
        <f t="shared" si="7"/>
        <v>22470.560000000001</v>
      </c>
      <c r="V136" s="103" t="s">
        <v>266</v>
      </c>
      <c r="W136" s="103">
        <v>2017</v>
      </c>
      <c r="X136" s="103"/>
      <c r="Y136" s="103" t="s">
        <v>267</v>
      </c>
    </row>
    <row r="137" spans="1:25" ht="114.75" x14ac:dyDescent="0.25">
      <c r="A137" s="27" t="s">
        <v>1176</v>
      </c>
      <c r="B137" s="139" t="s">
        <v>2</v>
      </c>
      <c r="C137" s="139" t="s">
        <v>1778</v>
      </c>
      <c r="D137" s="139" t="s">
        <v>862</v>
      </c>
      <c r="E137" s="139" t="s">
        <v>1779</v>
      </c>
      <c r="F137" s="106" t="s">
        <v>863</v>
      </c>
      <c r="G137" s="103" t="s">
        <v>125</v>
      </c>
      <c r="H137" s="103">
        <v>0</v>
      </c>
      <c r="I137" s="27" t="s">
        <v>220</v>
      </c>
      <c r="J137" s="27" t="s">
        <v>33</v>
      </c>
      <c r="K137" s="28" t="s">
        <v>520</v>
      </c>
      <c r="L137" s="27" t="s">
        <v>521</v>
      </c>
      <c r="M137" s="27" t="s">
        <v>171</v>
      </c>
      <c r="N137" s="139" t="s">
        <v>256</v>
      </c>
      <c r="O137" s="90" t="s">
        <v>1486</v>
      </c>
      <c r="P137" s="103">
        <v>796</v>
      </c>
      <c r="Q137" s="103" t="s">
        <v>217</v>
      </c>
      <c r="R137" s="102">
        <v>3</v>
      </c>
      <c r="S137" s="102">
        <v>14264</v>
      </c>
      <c r="T137" s="35">
        <f t="shared" si="8"/>
        <v>42792</v>
      </c>
      <c r="U137" s="35">
        <f t="shared" si="7"/>
        <v>47927.040000000008</v>
      </c>
      <c r="V137" s="103"/>
      <c r="W137" s="103">
        <v>2017</v>
      </c>
      <c r="X137" s="103"/>
      <c r="Y137" s="103" t="s">
        <v>267</v>
      </c>
    </row>
    <row r="138" spans="1:25" ht="114.75" x14ac:dyDescent="0.25">
      <c r="A138" s="27" t="s">
        <v>1177</v>
      </c>
      <c r="B138" s="139" t="s">
        <v>2</v>
      </c>
      <c r="C138" s="139" t="s">
        <v>1778</v>
      </c>
      <c r="D138" s="139" t="s">
        <v>862</v>
      </c>
      <c r="E138" s="139" t="s">
        <v>1779</v>
      </c>
      <c r="F138" s="106" t="s">
        <v>864</v>
      </c>
      <c r="G138" s="103" t="s">
        <v>125</v>
      </c>
      <c r="H138" s="103">
        <v>0</v>
      </c>
      <c r="I138" s="27" t="s">
        <v>220</v>
      </c>
      <c r="J138" s="27" t="s">
        <v>33</v>
      </c>
      <c r="K138" s="28" t="s">
        <v>520</v>
      </c>
      <c r="L138" s="27" t="s">
        <v>521</v>
      </c>
      <c r="M138" s="27" t="s">
        <v>171</v>
      </c>
      <c r="N138" s="139" t="s">
        <v>256</v>
      </c>
      <c r="O138" s="90" t="s">
        <v>1486</v>
      </c>
      <c r="P138" s="103">
        <v>796</v>
      </c>
      <c r="Q138" s="103" t="s">
        <v>217</v>
      </c>
      <c r="R138" s="102">
        <v>2</v>
      </c>
      <c r="S138" s="102">
        <v>21396</v>
      </c>
      <c r="T138" s="35">
        <f t="shared" si="8"/>
        <v>42792</v>
      </c>
      <c r="U138" s="35">
        <f t="shared" si="7"/>
        <v>47927.040000000008</v>
      </c>
      <c r="V138" s="103"/>
      <c r="W138" s="103">
        <v>2017</v>
      </c>
      <c r="X138" s="103"/>
      <c r="Y138" s="103" t="s">
        <v>267</v>
      </c>
    </row>
    <row r="139" spans="1:25" ht="114.75" x14ac:dyDescent="0.25">
      <c r="A139" s="27" t="s">
        <v>1178</v>
      </c>
      <c r="B139" s="139" t="s">
        <v>2</v>
      </c>
      <c r="C139" s="139" t="s">
        <v>1778</v>
      </c>
      <c r="D139" s="139" t="s">
        <v>862</v>
      </c>
      <c r="E139" s="139" t="s">
        <v>1779</v>
      </c>
      <c r="F139" s="106" t="s">
        <v>865</v>
      </c>
      <c r="G139" s="103" t="s">
        <v>125</v>
      </c>
      <c r="H139" s="103">
        <v>0</v>
      </c>
      <c r="I139" s="27" t="s">
        <v>220</v>
      </c>
      <c r="J139" s="27" t="s">
        <v>33</v>
      </c>
      <c r="K139" s="28" t="s">
        <v>520</v>
      </c>
      <c r="L139" s="27" t="s">
        <v>521</v>
      </c>
      <c r="M139" s="27" t="s">
        <v>171</v>
      </c>
      <c r="N139" s="139" t="s">
        <v>256</v>
      </c>
      <c r="O139" s="90" t="s">
        <v>1486</v>
      </c>
      <c r="P139" s="103">
        <v>796</v>
      </c>
      <c r="Q139" s="103" t="s">
        <v>217</v>
      </c>
      <c r="R139" s="102">
        <v>6</v>
      </c>
      <c r="S139" s="102">
        <v>24962</v>
      </c>
      <c r="T139" s="35">
        <f t="shared" si="8"/>
        <v>149772</v>
      </c>
      <c r="U139" s="35">
        <f t="shared" si="7"/>
        <v>167744.64000000001</v>
      </c>
      <c r="V139" s="103"/>
      <c r="W139" s="103">
        <v>2017</v>
      </c>
      <c r="X139" s="103"/>
      <c r="Y139" s="103" t="s">
        <v>267</v>
      </c>
    </row>
    <row r="140" spans="1:25" ht="114.75" x14ac:dyDescent="0.25">
      <c r="A140" s="27" t="s">
        <v>1906</v>
      </c>
      <c r="B140" s="139" t="s">
        <v>2</v>
      </c>
      <c r="C140" s="139" t="s">
        <v>1778</v>
      </c>
      <c r="D140" s="139" t="s">
        <v>862</v>
      </c>
      <c r="E140" s="139" t="s">
        <v>1779</v>
      </c>
      <c r="F140" s="106" t="s">
        <v>866</v>
      </c>
      <c r="G140" s="103" t="s">
        <v>125</v>
      </c>
      <c r="H140" s="103">
        <v>0</v>
      </c>
      <c r="I140" s="27" t="s">
        <v>220</v>
      </c>
      <c r="J140" s="27" t="s">
        <v>33</v>
      </c>
      <c r="K140" s="28" t="s">
        <v>520</v>
      </c>
      <c r="L140" s="27" t="s">
        <v>521</v>
      </c>
      <c r="M140" s="27" t="s">
        <v>171</v>
      </c>
      <c r="N140" s="139" t="s">
        <v>256</v>
      </c>
      <c r="O140" s="90" t="s">
        <v>1486</v>
      </c>
      <c r="P140" s="103">
        <v>796</v>
      </c>
      <c r="Q140" s="103" t="s">
        <v>217</v>
      </c>
      <c r="R140" s="102">
        <v>2</v>
      </c>
      <c r="S140" s="102">
        <v>28528</v>
      </c>
      <c r="T140" s="35">
        <f t="shared" si="8"/>
        <v>57056</v>
      </c>
      <c r="U140" s="35">
        <f t="shared" si="7"/>
        <v>63902.720000000008</v>
      </c>
      <c r="V140" s="103"/>
      <c r="W140" s="103">
        <v>2017</v>
      </c>
      <c r="X140" s="103"/>
      <c r="Y140" s="103" t="s">
        <v>267</v>
      </c>
    </row>
    <row r="141" spans="1:25" ht="114.75" x14ac:dyDescent="0.25">
      <c r="A141" s="27" t="s">
        <v>1907</v>
      </c>
      <c r="B141" s="139" t="s">
        <v>2</v>
      </c>
      <c r="C141" s="139" t="s">
        <v>1778</v>
      </c>
      <c r="D141" s="139" t="s">
        <v>862</v>
      </c>
      <c r="E141" s="139" t="s">
        <v>1779</v>
      </c>
      <c r="F141" s="106" t="s">
        <v>867</v>
      </c>
      <c r="G141" s="103" t="s">
        <v>125</v>
      </c>
      <c r="H141" s="103">
        <v>0</v>
      </c>
      <c r="I141" s="27" t="s">
        <v>220</v>
      </c>
      <c r="J141" s="27" t="s">
        <v>33</v>
      </c>
      <c r="K141" s="28" t="s">
        <v>520</v>
      </c>
      <c r="L141" s="27" t="s">
        <v>521</v>
      </c>
      <c r="M141" s="27" t="s">
        <v>171</v>
      </c>
      <c r="N141" s="139" t="s">
        <v>256</v>
      </c>
      <c r="O141" s="90" t="s">
        <v>1486</v>
      </c>
      <c r="P141" s="103">
        <v>796</v>
      </c>
      <c r="Q141" s="103" t="s">
        <v>217</v>
      </c>
      <c r="R141" s="102">
        <v>10</v>
      </c>
      <c r="S141" s="102">
        <v>32094</v>
      </c>
      <c r="T141" s="35">
        <f t="shared" si="8"/>
        <v>320940</v>
      </c>
      <c r="U141" s="35">
        <f t="shared" si="7"/>
        <v>359452.80000000005</v>
      </c>
      <c r="V141" s="103"/>
      <c r="W141" s="103">
        <v>2017</v>
      </c>
      <c r="X141" s="103"/>
      <c r="Y141" s="103" t="s">
        <v>267</v>
      </c>
    </row>
    <row r="142" spans="1:25" ht="114.75" x14ac:dyDescent="0.25">
      <c r="A142" s="27" t="s">
        <v>1179</v>
      </c>
      <c r="B142" s="139" t="s">
        <v>2</v>
      </c>
      <c r="C142" s="139" t="s">
        <v>1778</v>
      </c>
      <c r="D142" s="139" t="s">
        <v>862</v>
      </c>
      <c r="E142" s="139" t="s">
        <v>1779</v>
      </c>
      <c r="F142" s="106" t="s">
        <v>868</v>
      </c>
      <c r="G142" s="103" t="s">
        <v>125</v>
      </c>
      <c r="H142" s="103">
        <v>0</v>
      </c>
      <c r="I142" s="27" t="s">
        <v>220</v>
      </c>
      <c r="J142" s="27" t="s">
        <v>33</v>
      </c>
      <c r="K142" s="28" t="s">
        <v>520</v>
      </c>
      <c r="L142" s="27" t="s">
        <v>521</v>
      </c>
      <c r="M142" s="27" t="s">
        <v>171</v>
      </c>
      <c r="N142" s="139" t="s">
        <v>256</v>
      </c>
      <c r="O142" s="90" t="s">
        <v>1486</v>
      </c>
      <c r="P142" s="103">
        <v>796</v>
      </c>
      <c r="Q142" s="103" t="s">
        <v>217</v>
      </c>
      <c r="R142" s="102">
        <v>6</v>
      </c>
      <c r="S142" s="102">
        <v>35660</v>
      </c>
      <c r="T142" s="35">
        <f t="shared" si="8"/>
        <v>213960</v>
      </c>
      <c r="U142" s="35">
        <f t="shared" si="7"/>
        <v>239635.20000000001</v>
      </c>
      <c r="V142" s="103"/>
      <c r="W142" s="103">
        <v>2017</v>
      </c>
      <c r="X142" s="103"/>
      <c r="Y142" s="103" t="s">
        <v>267</v>
      </c>
    </row>
    <row r="143" spans="1:25" ht="114.75" x14ac:dyDescent="0.25">
      <c r="A143" s="27" t="s">
        <v>1180</v>
      </c>
      <c r="B143" s="139" t="s">
        <v>2</v>
      </c>
      <c r="C143" s="139" t="s">
        <v>1778</v>
      </c>
      <c r="D143" s="139" t="s">
        <v>862</v>
      </c>
      <c r="E143" s="139" t="s">
        <v>1779</v>
      </c>
      <c r="F143" s="106" t="s">
        <v>869</v>
      </c>
      <c r="G143" s="103" t="s">
        <v>125</v>
      </c>
      <c r="H143" s="103">
        <v>0</v>
      </c>
      <c r="I143" s="27" t="s">
        <v>220</v>
      </c>
      <c r="J143" s="27" t="s">
        <v>33</v>
      </c>
      <c r="K143" s="28" t="s">
        <v>520</v>
      </c>
      <c r="L143" s="27" t="s">
        <v>521</v>
      </c>
      <c r="M143" s="27" t="s">
        <v>171</v>
      </c>
      <c r="N143" s="139" t="s">
        <v>256</v>
      </c>
      <c r="O143" s="90" t="s">
        <v>1486</v>
      </c>
      <c r="P143" s="103">
        <v>796</v>
      </c>
      <c r="Q143" s="103" t="s">
        <v>217</v>
      </c>
      <c r="R143" s="102">
        <v>4</v>
      </c>
      <c r="S143" s="102">
        <v>39226</v>
      </c>
      <c r="T143" s="35">
        <f t="shared" si="8"/>
        <v>156904</v>
      </c>
      <c r="U143" s="35">
        <f t="shared" si="7"/>
        <v>175732.48000000001</v>
      </c>
      <c r="V143" s="103"/>
      <c r="W143" s="103">
        <v>2017</v>
      </c>
      <c r="X143" s="103"/>
      <c r="Y143" s="103" t="s">
        <v>267</v>
      </c>
    </row>
    <row r="144" spans="1:25" ht="114.75" x14ac:dyDescent="0.25">
      <c r="A144" s="27" t="s">
        <v>1181</v>
      </c>
      <c r="B144" s="139" t="s">
        <v>2</v>
      </c>
      <c r="C144" s="139" t="s">
        <v>1778</v>
      </c>
      <c r="D144" s="139" t="s">
        <v>862</v>
      </c>
      <c r="E144" s="139" t="s">
        <v>1779</v>
      </c>
      <c r="F144" s="106" t="s">
        <v>870</v>
      </c>
      <c r="G144" s="103" t="s">
        <v>125</v>
      </c>
      <c r="H144" s="103">
        <v>0</v>
      </c>
      <c r="I144" s="27" t="s">
        <v>220</v>
      </c>
      <c r="J144" s="27" t="s">
        <v>33</v>
      </c>
      <c r="K144" s="28" t="s">
        <v>520</v>
      </c>
      <c r="L144" s="27" t="s">
        <v>521</v>
      </c>
      <c r="M144" s="27" t="s">
        <v>171</v>
      </c>
      <c r="N144" s="139" t="s">
        <v>256</v>
      </c>
      <c r="O144" s="90" t="s">
        <v>1486</v>
      </c>
      <c r="P144" s="103">
        <v>796</v>
      </c>
      <c r="Q144" s="103" t="s">
        <v>217</v>
      </c>
      <c r="R144" s="102">
        <v>9</v>
      </c>
      <c r="S144" s="102">
        <v>42792</v>
      </c>
      <c r="T144" s="35">
        <f t="shared" si="8"/>
        <v>385128</v>
      </c>
      <c r="U144" s="35">
        <f t="shared" si="7"/>
        <v>431343.36000000004</v>
      </c>
      <c r="V144" s="103"/>
      <c r="W144" s="103">
        <v>2017</v>
      </c>
      <c r="X144" s="103"/>
      <c r="Y144" s="103" t="s">
        <v>267</v>
      </c>
    </row>
    <row r="145" spans="1:25" ht="114.75" x14ac:dyDescent="0.25">
      <c r="A145" s="27" t="s">
        <v>1182</v>
      </c>
      <c r="B145" s="139" t="s">
        <v>2</v>
      </c>
      <c r="C145" s="139" t="s">
        <v>1778</v>
      </c>
      <c r="D145" s="139" t="s">
        <v>862</v>
      </c>
      <c r="E145" s="139" t="s">
        <v>1779</v>
      </c>
      <c r="F145" s="106" t="s">
        <v>871</v>
      </c>
      <c r="G145" s="103" t="s">
        <v>125</v>
      </c>
      <c r="H145" s="103">
        <v>0</v>
      </c>
      <c r="I145" s="27" t="s">
        <v>220</v>
      </c>
      <c r="J145" s="27" t="s">
        <v>33</v>
      </c>
      <c r="K145" s="28" t="s">
        <v>520</v>
      </c>
      <c r="L145" s="27" t="s">
        <v>521</v>
      </c>
      <c r="M145" s="27" t="s">
        <v>171</v>
      </c>
      <c r="N145" s="139" t="s">
        <v>256</v>
      </c>
      <c r="O145" s="90" t="s">
        <v>1486</v>
      </c>
      <c r="P145" s="103">
        <v>796</v>
      </c>
      <c r="Q145" s="103" t="s">
        <v>217</v>
      </c>
      <c r="R145" s="102">
        <v>25</v>
      </c>
      <c r="S145" s="102">
        <v>46358</v>
      </c>
      <c r="T145" s="35">
        <f t="shared" si="8"/>
        <v>1158950</v>
      </c>
      <c r="U145" s="35">
        <f t="shared" si="7"/>
        <v>1298024.0000000002</v>
      </c>
      <c r="V145" s="103"/>
      <c r="W145" s="103">
        <v>2017</v>
      </c>
      <c r="X145" s="103"/>
      <c r="Y145" s="103" t="s">
        <v>267</v>
      </c>
    </row>
    <row r="146" spans="1:25" ht="114.75" x14ac:dyDescent="0.25">
      <c r="A146" s="27" t="s">
        <v>1183</v>
      </c>
      <c r="B146" s="139" t="s">
        <v>2</v>
      </c>
      <c r="C146" s="139" t="s">
        <v>1778</v>
      </c>
      <c r="D146" s="139" t="s">
        <v>862</v>
      </c>
      <c r="E146" s="139" t="s">
        <v>1779</v>
      </c>
      <c r="F146" s="106" t="s">
        <v>872</v>
      </c>
      <c r="G146" s="103" t="s">
        <v>125</v>
      </c>
      <c r="H146" s="103">
        <v>0</v>
      </c>
      <c r="I146" s="27" t="s">
        <v>220</v>
      </c>
      <c r="J146" s="27" t="s">
        <v>33</v>
      </c>
      <c r="K146" s="28" t="s">
        <v>520</v>
      </c>
      <c r="L146" s="27" t="s">
        <v>521</v>
      </c>
      <c r="M146" s="27" t="s">
        <v>171</v>
      </c>
      <c r="N146" s="139" t="s">
        <v>256</v>
      </c>
      <c r="O146" s="90" t="s">
        <v>1486</v>
      </c>
      <c r="P146" s="103">
        <v>796</v>
      </c>
      <c r="Q146" s="103" t="s">
        <v>217</v>
      </c>
      <c r="R146" s="102">
        <v>54</v>
      </c>
      <c r="S146" s="102">
        <v>49924</v>
      </c>
      <c r="T146" s="35">
        <f t="shared" si="8"/>
        <v>2695896</v>
      </c>
      <c r="U146" s="35">
        <f t="shared" si="7"/>
        <v>3019403.5200000005</v>
      </c>
      <c r="V146" s="103"/>
      <c r="W146" s="103">
        <v>2017</v>
      </c>
      <c r="X146" s="103"/>
      <c r="Y146" s="103" t="s">
        <v>267</v>
      </c>
    </row>
    <row r="147" spans="1:25" ht="114.75" x14ac:dyDescent="0.25">
      <c r="A147" s="27" t="s">
        <v>1184</v>
      </c>
      <c r="B147" s="139" t="s">
        <v>2</v>
      </c>
      <c r="C147" s="139" t="s">
        <v>873</v>
      </c>
      <c r="D147" s="139" t="s">
        <v>874</v>
      </c>
      <c r="E147" s="139" t="s">
        <v>875</v>
      </c>
      <c r="F147" s="106" t="s">
        <v>876</v>
      </c>
      <c r="G147" s="103" t="s">
        <v>125</v>
      </c>
      <c r="H147" s="103">
        <v>0</v>
      </c>
      <c r="I147" s="27" t="s">
        <v>220</v>
      </c>
      <c r="J147" s="27" t="s">
        <v>33</v>
      </c>
      <c r="K147" s="28" t="s">
        <v>520</v>
      </c>
      <c r="L147" s="27" t="s">
        <v>521</v>
      </c>
      <c r="M147" s="27" t="s">
        <v>171</v>
      </c>
      <c r="N147" s="139" t="s">
        <v>256</v>
      </c>
      <c r="O147" s="90" t="s">
        <v>1486</v>
      </c>
      <c r="P147" s="103">
        <v>796</v>
      </c>
      <c r="Q147" s="103" t="s">
        <v>217</v>
      </c>
      <c r="R147" s="102">
        <v>121</v>
      </c>
      <c r="S147" s="102">
        <v>2053.5300000000002</v>
      </c>
      <c r="T147" s="35">
        <f t="shared" si="8"/>
        <v>248477.13000000003</v>
      </c>
      <c r="U147" s="35">
        <f t="shared" si="7"/>
        <v>278294.38560000004</v>
      </c>
      <c r="V147" s="103"/>
      <c r="W147" s="103">
        <v>2017</v>
      </c>
      <c r="X147" s="103"/>
      <c r="Y147" s="103" t="s">
        <v>267</v>
      </c>
    </row>
    <row r="148" spans="1:25" ht="114.75" x14ac:dyDescent="0.25">
      <c r="A148" s="27" t="s">
        <v>1185</v>
      </c>
      <c r="B148" s="139" t="s">
        <v>2</v>
      </c>
      <c r="C148" s="139" t="s">
        <v>877</v>
      </c>
      <c r="D148" s="139" t="s">
        <v>878</v>
      </c>
      <c r="E148" s="139" t="s">
        <v>879</v>
      </c>
      <c r="F148" s="106" t="s">
        <v>880</v>
      </c>
      <c r="G148" s="103" t="s">
        <v>125</v>
      </c>
      <c r="H148" s="103">
        <v>0</v>
      </c>
      <c r="I148" s="27" t="s">
        <v>220</v>
      </c>
      <c r="J148" s="27" t="s">
        <v>33</v>
      </c>
      <c r="K148" s="28" t="s">
        <v>520</v>
      </c>
      <c r="L148" s="27" t="s">
        <v>521</v>
      </c>
      <c r="M148" s="27" t="s">
        <v>171</v>
      </c>
      <c r="N148" s="139" t="s">
        <v>256</v>
      </c>
      <c r="O148" s="90" t="s">
        <v>1486</v>
      </c>
      <c r="P148" s="103">
        <v>796</v>
      </c>
      <c r="Q148" s="103" t="s">
        <v>217</v>
      </c>
      <c r="R148" s="102">
        <v>121</v>
      </c>
      <c r="S148" s="102">
        <v>1704.67</v>
      </c>
      <c r="T148" s="35">
        <f t="shared" si="8"/>
        <v>206265.07</v>
      </c>
      <c r="U148" s="35">
        <f t="shared" si="7"/>
        <v>231016.87840000002</v>
      </c>
      <c r="V148" s="103"/>
      <c r="W148" s="103">
        <v>2017</v>
      </c>
      <c r="X148" s="103"/>
      <c r="Y148" s="103" t="s">
        <v>267</v>
      </c>
    </row>
    <row r="149" spans="1:25" ht="114.75" x14ac:dyDescent="0.25">
      <c r="A149" s="27" t="s">
        <v>1186</v>
      </c>
      <c r="B149" s="139" t="s">
        <v>2</v>
      </c>
      <c r="C149" s="139" t="s">
        <v>881</v>
      </c>
      <c r="D149" s="139" t="s">
        <v>882</v>
      </c>
      <c r="E149" s="139" t="s">
        <v>883</v>
      </c>
      <c r="F149" s="106" t="s">
        <v>884</v>
      </c>
      <c r="G149" s="103" t="s">
        <v>125</v>
      </c>
      <c r="H149" s="103">
        <v>0</v>
      </c>
      <c r="I149" s="27" t="s">
        <v>220</v>
      </c>
      <c r="J149" s="27" t="s">
        <v>33</v>
      </c>
      <c r="K149" s="28" t="s">
        <v>520</v>
      </c>
      <c r="L149" s="27" t="s">
        <v>521</v>
      </c>
      <c r="M149" s="27" t="s">
        <v>171</v>
      </c>
      <c r="N149" s="139" t="s">
        <v>256</v>
      </c>
      <c r="O149" s="90" t="s">
        <v>1486</v>
      </c>
      <c r="P149" s="103">
        <v>796</v>
      </c>
      <c r="Q149" s="103" t="s">
        <v>217</v>
      </c>
      <c r="R149" s="74">
        <v>121</v>
      </c>
      <c r="S149" s="74">
        <v>342</v>
      </c>
      <c r="T149" s="35">
        <f t="shared" si="8"/>
        <v>41382</v>
      </c>
      <c r="U149" s="35">
        <f t="shared" si="7"/>
        <v>46347.840000000004</v>
      </c>
      <c r="V149" s="103"/>
      <c r="W149" s="103">
        <v>2017</v>
      </c>
      <c r="X149" s="103"/>
      <c r="Y149" s="103" t="s">
        <v>267</v>
      </c>
    </row>
    <row r="150" spans="1:25" ht="114.75" x14ac:dyDescent="0.25">
      <c r="A150" s="27" t="s">
        <v>1187</v>
      </c>
      <c r="B150" s="139" t="s">
        <v>2</v>
      </c>
      <c r="C150" s="139" t="s">
        <v>885</v>
      </c>
      <c r="D150" s="139" t="s">
        <v>886</v>
      </c>
      <c r="E150" s="139" t="s">
        <v>887</v>
      </c>
      <c r="F150" s="106" t="s">
        <v>888</v>
      </c>
      <c r="G150" s="103" t="s">
        <v>125</v>
      </c>
      <c r="H150" s="103">
        <v>0</v>
      </c>
      <c r="I150" s="27" t="s">
        <v>220</v>
      </c>
      <c r="J150" s="27" t="s">
        <v>33</v>
      </c>
      <c r="K150" s="28" t="s">
        <v>520</v>
      </c>
      <c r="L150" s="27" t="s">
        <v>521</v>
      </c>
      <c r="M150" s="27" t="s">
        <v>171</v>
      </c>
      <c r="N150" s="139" t="s">
        <v>256</v>
      </c>
      <c r="O150" s="90" t="s">
        <v>1486</v>
      </c>
      <c r="P150" s="103">
        <v>796</v>
      </c>
      <c r="Q150" s="103" t="s">
        <v>217</v>
      </c>
      <c r="R150" s="74">
        <v>1</v>
      </c>
      <c r="S150" s="74">
        <v>75000</v>
      </c>
      <c r="T150" s="35">
        <f t="shared" si="8"/>
        <v>75000</v>
      </c>
      <c r="U150" s="35">
        <f t="shared" si="7"/>
        <v>84000.000000000015</v>
      </c>
      <c r="V150" s="103"/>
      <c r="W150" s="103">
        <v>2017</v>
      </c>
      <c r="X150" s="103"/>
      <c r="Y150" s="103" t="s">
        <v>267</v>
      </c>
    </row>
    <row r="151" spans="1:25" ht="114.75" x14ac:dyDescent="0.25">
      <c r="A151" s="27" t="s">
        <v>1188</v>
      </c>
      <c r="B151" s="139" t="s">
        <v>2</v>
      </c>
      <c r="C151" s="139" t="s">
        <v>889</v>
      </c>
      <c r="D151" s="139" t="s">
        <v>886</v>
      </c>
      <c r="E151" s="139" t="s">
        <v>890</v>
      </c>
      <c r="F151" s="106" t="s">
        <v>891</v>
      </c>
      <c r="G151" s="103" t="s">
        <v>125</v>
      </c>
      <c r="H151" s="103">
        <v>0</v>
      </c>
      <c r="I151" s="27" t="s">
        <v>220</v>
      </c>
      <c r="J151" s="27" t="s">
        <v>33</v>
      </c>
      <c r="K151" s="28" t="s">
        <v>520</v>
      </c>
      <c r="L151" s="27" t="s">
        <v>521</v>
      </c>
      <c r="M151" s="27" t="s">
        <v>171</v>
      </c>
      <c r="N151" s="139" t="s">
        <v>256</v>
      </c>
      <c r="O151" s="90" t="s">
        <v>1486</v>
      </c>
      <c r="P151" s="103">
        <v>796</v>
      </c>
      <c r="Q151" s="103" t="s">
        <v>217</v>
      </c>
      <c r="R151" s="74">
        <v>1</v>
      </c>
      <c r="S151" s="74">
        <v>85000</v>
      </c>
      <c r="T151" s="35">
        <f t="shared" si="8"/>
        <v>85000</v>
      </c>
      <c r="U151" s="35">
        <f t="shared" si="7"/>
        <v>95200.000000000015</v>
      </c>
      <c r="V151" s="103"/>
      <c r="W151" s="103">
        <v>2017</v>
      </c>
      <c r="X151" s="103"/>
      <c r="Y151" s="103" t="s">
        <v>267</v>
      </c>
    </row>
    <row r="152" spans="1:25" ht="114.75" x14ac:dyDescent="0.25">
      <c r="A152" s="27" t="s">
        <v>1908</v>
      </c>
      <c r="B152" s="139" t="s">
        <v>2</v>
      </c>
      <c r="C152" s="139" t="s">
        <v>892</v>
      </c>
      <c r="D152" s="139" t="s">
        <v>886</v>
      </c>
      <c r="E152" s="139" t="s">
        <v>893</v>
      </c>
      <c r="F152" s="106" t="s">
        <v>894</v>
      </c>
      <c r="G152" s="103" t="s">
        <v>125</v>
      </c>
      <c r="H152" s="103">
        <v>0</v>
      </c>
      <c r="I152" s="27" t="s">
        <v>220</v>
      </c>
      <c r="J152" s="27" t="s">
        <v>33</v>
      </c>
      <c r="K152" s="28" t="s">
        <v>520</v>
      </c>
      <c r="L152" s="27" t="s">
        <v>521</v>
      </c>
      <c r="M152" s="27" t="s">
        <v>171</v>
      </c>
      <c r="N152" s="139" t="s">
        <v>256</v>
      </c>
      <c r="O152" s="90" t="s">
        <v>1486</v>
      </c>
      <c r="P152" s="103">
        <v>796</v>
      </c>
      <c r="Q152" s="103" t="s">
        <v>217</v>
      </c>
      <c r="R152" s="74">
        <v>9</v>
      </c>
      <c r="S152" s="74">
        <v>145000</v>
      </c>
      <c r="T152" s="35">
        <f t="shared" si="8"/>
        <v>1305000</v>
      </c>
      <c r="U152" s="35">
        <f t="shared" si="7"/>
        <v>1461600.0000000002</v>
      </c>
      <c r="V152" s="103"/>
      <c r="W152" s="103">
        <v>2017</v>
      </c>
      <c r="X152" s="103"/>
      <c r="Y152" s="103" t="s">
        <v>267</v>
      </c>
    </row>
    <row r="153" spans="1:25" ht="114.75" x14ac:dyDescent="0.25">
      <c r="A153" s="27" t="s">
        <v>1189</v>
      </c>
      <c r="B153" s="139" t="s">
        <v>2</v>
      </c>
      <c r="C153" s="139" t="s">
        <v>895</v>
      </c>
      <c r="D153" s="139" t="s">
        <v>886</v>
      </c>
      <c r="E153" s="139" t="s">
        <v>896</v>
      </c>
      <c r="F153" s="106" t="s">
        <v>897</v>
      </c>
      <c r="G153" s="103" t="s">
        <v>125</v>
      </c>
      <c r="H153" s="103">
        <v>0</v>
      </c>
      <c r="I153" s="27" t="s">
        <v>220</v>
      </c>
      <c r="J153" s="27" t="s">
        <v>33</v>
      </c>
      <c r="K153" s="28" t="s">
        <v>520</v>
      </c>
      <c r="L153" s="27" t="s">
        <v>521</v>
      </c>
      <c r="M153" s="27" t="s">
        <v>171</v>
      </c>
      <c r="N153" s="139" t="s">
        <v>256</v>
      </c>
      <c r="O153" s="90" t="s">
        <v>1486</v>
      </c>
      <c r="P153" s="103">
        <v>796</v>
      </c>
      <c r="Q153" s="103" t="s">
        <v>217</v>
      </c>
      <c r="R153" s="74">
        <v>4</v>
      </c>
      <c r="S153" s="74">
        <v>385000</v>
      </c>
      <c r="T153" s="35">
        <f t="shared" si="8"/>
        <v>1540000</v>
      </c>
      <c r="U153" s="35">
        <f t="shared" si="7"/>
        <v>1724800.0000000002</v>
      </c>
      <c r="V153" s="103"/>
      <c r="W153" s="103">
        <v>2017</v>
      </c>
      <c r="X153" s="103"/>
      <c r="Y153" s="103" t="s">
        <v>267</v>
      </c>
    </row>
    <row r="154" spans="1:25" ht="114.75" x14ac:dyDescent="0.25">
      <c r="A154" s="27" t="s">
        <v>1190</v>
      </c>
      <c r="B154" s="139" t="s">
        <v>2</v>
      </c>
      <c r="C154" s="139" t="s">
        <v>898</v>
      </c>
      <c r="D154" s="139" t="s">
        <v>825</v>
      </c>
      <c r="E154" s="139" t="s">
        <v>899</v>
      </c>
      <c r="F154" s="106" t="s">
        <v>900</v>
      </c>
      <c r="G154" s="103" t="s">
        <v>125</v>
      </c>
      <c r="H154" s="103">
        <v>0</v>
      </c>
      <c r="I154" s="27" t="s">
        <v>220</v>
      </c>
      <c r="J154" s="27" t="s">
        <v>33</v>
      </c>
      <c r="K154" s="28" t="s">
        <v>520</v>
      </c>
      <c r="L154" s="27" t="s">
        <v>521</v>
      </c>
      <c r="M154" s="27" t="s">
        <v>171</v>
      </c>
      <c r="N154" s="139" t="s">
        <v>256</v>
      </c>
      <c r="O154" s="90" t="s">
        <v>1486</v>
      </c>
      <c r="P154" s="103">
        <v>796</v>
      </c>
      <c r="Q154" s="103" t="s">
        <v>217</v>
      </c>
      <c r="R154" s="74">
        <v>2</v>
      </c>
      <c r="S154" s="74">
        <v>14247.2</v>
      </c>
      <c r="T154" s="35">
        <f t="shared" si="8"/>
        <v>28494.400000000001</v>
      </c>
      <c r="U154" s="35">
        <f t="shared" si="7"/>
        <v>31913.728000000006</v>
      </c>
      <c r="V154" s="103"/>
      <c r="W154" s="103">
        <v>2017</v>
      </c>
      <c r="X154" s="103"/>
      <c r="Y154" s="103" t="s">
        <v>267</v>
      </c>
    </row>
    <row r="155" spans="1:25" ht="114.75" x14ac:dyDescent="0.25">
      <c r="A155" s="27" t="s">
        <v>1909</v>
      </c>
      <c r="B155" s="139" t="s">
        <v>2</v>
      </c>
      <c r="C155" s="139" t="s">
        <v>901</v>
      </c>
      <c r="D155" s="139" t="s">
        <v>825</v>
      </c>
      <c r="E155" s="139" t="s">
        <v>902</v>
      </c>
      <c r="F155" s="106" t="s">
        <v>903</v>
      </c>
      <c r="G155" s="103" t="s">
        <v>125</v>
      </c>
      <c r="H155" s="103">
        <v>0</v>
      </c>
      <c r="I155" s="27" t="s">
        <v>220</v>
      </c>
      <c r="J155" s="27" t="s">
        <v>33</v>
      </c>
      <c r="K155" s="28" t="s">
        <v>520</v>
      </c>
      <c r="L155" s="27" t="s">
        <v>521</v>
      </c>
      <c r="M155" s="27" t="s">
        <v>171</v>
      </c>
      <c r="N155" s="139" t="s">
        <v>256</v>
      </c>
      <c r="O155" s="90" t="s">
        <v>1486</v>
      </c>
      <c r="P155" s="103">
        <v>796</v>
      </c>
      <c r="Q155" s="103" t="s">
        <v>217</v>
      </c>
      <c r="R155" s="74">
        <v>2</v>
      </c>
      <c r="S155" s="74">
        <v>14247.8</v>
      </c>
      <c r="T155" s="35">
        <f t="shared" si="8"/>
        <v>28495.599999999999</v>
      </c>
      <c r="U155" s="35">
        <f t="shared" si="7"/>
        <v>31915.072</v>
      </c>
      <c r="V155" s="103"/>
      <c r="W155" s="103">
        <v>2017</v>
      </c>
      <c r="X155" s="103"/>
      <c r="Y155" s="103" t="s">
        <v>267</v>
      </c>
    </row>
    <row r="156" spans="1:25" ht="114.75" x14ac:dyDescent="0.25">
      <c r="A156" s="27" t="s">
        <v>1191</v>
      </c>
      <c r="B156" s="139" t="s">
        <v>2</v>
      </c>
      <c r="C156" s="139" t="s">
        <v>904</v>
      </c>
      <c r="D156" s="139" t="s">
        <v>825</v>
      </c>
      <c r="E156" s="139" t="s">
        <v>905</v>
      </c>
      <c r="F156" s="106" t="s">
        <v>906</v>
      </c>
      <c r="G156" s="103" t="s">
        <v>125</v>
      </c>
      <c r="H156" s="103">
        <v>0</v>
      </c>
      <c r="I156" s="27" t="s">
        <v>220</v>
      </c>
      <c r="J156" s="27" t="s">
        <v>33</v>
      </c>
      <c r="K156" s="28" t="s">
        <v>520</v>
      </c>
      <c r="L156" s="27" t="s">
        <v>521</v>
      </c>
      <c r="M156" s="27" t="s">
        <v>171</v>
      </c>
      <c r="N156" s="139" t="s">
        <v>256</v>
      </c>
      <c r="O156" s="90" t="s">
        <v>1486</v>
      </c>
      <c r="P156" s="103">
        <v>796</v>
      </c>
      <c r="Q156" s="103" t="s">
        <v>217</v>
      </c>
      <c r="R156" s="74">
        <v>2</v>
      </c>
      <c r="S156" s="74">
        <v>15532.5</v>
      </c>
      <c r="T156" s="35">
        <f t="shared" si="8"/>
        <v>31065</v>
      </c>
      <c r="U156" s="35">
        <f t="shared" ref="U156:U216" si="9">T156*1.12</f>
        <v>34792.800000000003</v>
      </c>
      <c r="V156" s="103"/>
      <c r="W156" s="103">
        <v>2017</v>
      </c>
      <c r="X156" s="103"/>
      <c r="Y156" s="103" t="s">
        <v>267</v>
      </c>
    </row>
    <row r="157" spans="1:25" ht="114.75" x14ac:dyDescent="0.25">
      <c r="A157" s="27" t="s">
        <v>1192</v>
      </c>
      <c r="B157" s="139" t="s">
        <v>2</v>
      </c>
      <c r="C157" s="139" t="s">
        <v>907</v>
      </c>
      <c r="D157" s="139" t="s">
        <v>825</v>
      </c>
      <c r="E157" s="139" t="s">
        <v>908</v>
      </c>
      <c r="F157" s="106" t="s">
        <v>909</v>
      </c>
      <c r="G157" s="103" t="s">
        <v>125</v>
      </c>
      <c r="H157" s="103">
        <v>0</v>
      </c>
      <c r="I157" s="27" t="s">
        <v>220</v>
      </c>
      <c r="J157" s="27" t="s">
        <v>33</v>
      </c>
      <c r="K157" s="28" t="s">
        <v>520</v>
      </c>
      <c r="L157" s="27" t="s">
        <v>521</v>
      </c>
      <c r="M157" s="27" t="s">
        <v>171</v>
      </c>
      <c r="N157" s="139" t="s">
        <v>256</v>
      </c>
      <c r="O157" s="90" t="s">
        <v>1486</v>
      </c>
      <c r="P157" s="103">
        <v>796</v>
      </c>
      <c r="Q157" s="103" t="s">
        <v>217</v>
      </c>
      <c r="R157" s="74">
        <v>12</v>
      </c>
      <c r="S157" s="74">
        <v>16817.79</v>
      </c>
      <c r="T157" s="35">
        <f t="shared" si="8"/>
        <v>201813.48</v>
      </c>
      <c r="U157" s="35">
        <f t="shared" si="9"/>
        <v>226031.09760000004</v>
      </c>
      <c r="V157" s="103"/>
      <c r="W157" s="103">
        <v>2017</v>
      </c>
      <c r="X157" s="103"/>
      <c r="Y157" s="103" t="s">
        <v>267</v>
      </c>
    </row>
    <row r="158" spans="1:25" ht="114.75" x14ac:dyDescent="0.25">
      <c r="A158" s="27" t="s">
        <v>1193</v>
      </c>
      <c r="B158" s="139" t="s">
        <v>2</v>
      </c>
      <c r="C158" s="139" t="s">
        <v>910</v>
      </c>
      <c r="D158" s="139" t="s">
        <v>825</v>
      </c>
      <c r="E158" s="139" t="s">
        <v>911</v>
      </c>
      <c r="F158" s="106" t="s">
        <v>912</v>
      </c>
      <c r="G158" s="103" t="s">
        <v>125</v>
      </c>
      <c r="H158" s="103">
        <v>0</v>
      </c>
      <c r="I158" s="27" t="s">
        <v>220</v>
      </c>
      <c r="J158" s="27" t="s">
        <v>33</v>
      </c>
      <c r="K158" s="28" t="s">
        <v>520</v>
      </c>
      <c r="L158" s="27" t="s">
        <v>521</v>
      </c>
      <c r="M158" s="27" t="s">
        <v>171</v>
      </c>
      <c r="N158" s="139" t="s">
        <v>256</v>
      </c>
      <c r="O158" s="90" t="s">
        <v>1486</v>
      </c>
      <c r="P158" s="103">
        <v>796</v>
      </c>
      <c r="Q158" s="103" t="s">
        <v>217</v>
      </c>
      <c r="R158" s="74">
        <v>6</v>
      </c>
      <c r="S158" s="74">
        <v>22906.6</v>
      </c>
      <c r="T158" s="35">
        <f t="shared" si="8"/>
        <v>137439.59999999998</v>
      </c>
      <c r="U158" s="35">
        <f t="shared" si="9"/>
        <v>153932.35199999998</v>
      </c>
      <c r="V158" s="103"/>
      <c r="W158" s="103">
        <v>2017</v>
      </c>
      <c r="X158" s="103"/>
      <c r="Y158" s="103" t="s">
        <v>267</v>
      </c>
    </row>
    <row r="159" spans="1:25" ht="114.75" x14ac:dyDescent="0.25">
      <c r="A159" s="27" t="s">
        <v>1194</v>
      </c>
      <c r="B159" s="139" t="s">
        <v>2</v>
      </c>
      <c r="C159" s="139" t="s">
        <v>913</v>
      </c>
      <c r="D159" s="139" t="s">
        <v>825</v>
      </c>
      <c r="E159" s="139" t="s">
        <v>914</v>
      </c>
      <c r="F159" s="106" t="s">
        <v>915</v>
      </c>
      <c r="G159" s="103" t="s">
        <v>125</v>
      </c>
      <c r="H159" s="103">
        <v>0</v>
      </c>
      <c r="I159" s="27" t="s">
        <v>220</v>
      </c>
      <c r="J159" s="27" t="s">
        <v>33</v>
      </c>
      <c r="K159" s="28" t="s">
        <v>520</v>
      </c>
      <c r="L159" s="27" t="s">
        <v>521</v>
      </c>
      <c r="M159" s="27" t="s">
        <v>171</v>
      </c>
      <c r="N159" s="139" t="s">
        <v>256</v>
      </c>
      <c r="O159" s="90" t="s">
        <v>1486</v>
      </c>
      <c r="P159" s="103">
        <v>796</v>
      </c>
      <c r="Q159" s="103" t="s">
        <v>217</v>
      </c>
      <c r="R159" s="74">
        <v>1</v>
      </c>
      <c r="S159" s="74">
        <v>25765.51</v>
      </c>
      <c r="T159" s="35">
        <f t="shared" si="8"/>
        <v>25765.51</v>
      </c>
      <c r="U159" s="35">
        <f t="shared" si="9"/>
        <v>28857.371200000001</v>
      </c>
      <c r="V159" s="103"/>
      <c r="W159" s="103">
        <v>2017</v>
      </c>
      <c r="X159" s="103"/>
      <c r="Y159" s="103" t="s">
        <v>267</v>
      </c>
    </row>
    <row r="160" spans="1:25" ht="114.75" x14ac:dyDescent="0.25">
      <c r="A160" s="27" t="s">
        <v>1195</v>
      </c>
      <c r="B160" s="139" t="s">
        <v>2</v>
      </c>
      <c r="C160" s="139" t="s">
        <v>916</v>
      </c>
      <c r="D160" s="139" t="s">
        <v>825</v>
      </c>
      <c r="E160" s="139" t="s">
        <v>917</v>
      </c>
      <c r="F160" s="106" t="s">
        <v>918</v>
      </c>
      <c r="G160" s="103" t="s">
        <v>125</v>
      </c>
      <c r="H160" s="103">
        <v>0</v>
      </c>
      <c r="I160" s="27" t="s">
        <v>220</v>
      </c>
      <c r="J160" s="27" t="s">
        <v>33</v>
      </c>
      <c r="K160" s="28" t="s">
        <v>520</v>
      </c>
      <c r="L160" s="27" t="s">
        <v>521</v>
      </c>
      <c r="M160" s="27" t="s">
        <v>171</v>
      </c>
      <c r="N160" s="139" t="s">
        <v>256</v>
      </c>
      <c r="O160" s="90" t="s">
        <v>1486</v>
      </c>
      <c r="P160" s="103">
        <v>796</v>
      </c>
      <c r="Q160" s="103" t="s">
        <v>217</v>
      </c>
      <c r="R160" s="74">
        <v>3</v>
      </c>
      <c r="S160" s="74">
        <v>29615.08</v>
      </c>
      <c r="T160" s="35">
        <f t="shared" si="8"/>
        <v>88845.24</v>
      </c>
      <c r="U160" s="35">
        <f t="shared" si="9"/>
        <v>99506.668800000014</v>
      </c>
      <c r="V160" s="103"/>
      <c r="W160" s="103">
        <v>2017</v>
      </c>
      <c r="X160" s="103"/>
      <c r="Y160" s="103" t="s">
        <v>267</v>
      </c>
    </row>
    <row r="161" spans="1:25" ht="114.75" x14ac:dyDescent="0.25">
      <c r="A161" s="27" t="s">
        <v>1196</v>
      </c>
      <c r="B161" s="139" t="s">
        <v>2</v>
      </c>
      <c r="C161" s="139" t="s">
        <v>919</v>
      </c>
      <c r="D161" s="139" t="s">
        <v>825</v>
      </c>
      <c r="E161" s="139" t="s">
        <v>920</v>
      </c>
      <c r="F161" s="106" t="s">
        <v>921</v>
      </c>
      <c r="G161" s="103" t="s">
        <v>125</v>
      </c>
      <c r="H161" s="103">
        <v>0</v>
      </c>
      <c r="I161" s="27" t="s">
        <v>220</v>
      </c>
      <c r="J161" s="27" t="s">
        <v>33</v>
      </c>
      <c r="K161" s="28" t="s">
        <v>520</v>
      </c>
      <c r="L161" s="27" t="s">
        <v>521</v>
      </c>
      <c r="M161" s="27" t="s">
        <v>171</v>
      </c>
      <c r="N161" s="139" t="s">
        <v>256</v>
      </c>
      <c r="O161" s="90" t="s">
        <v>1486</v>
      </c>
      <c r="P161" s="103">
        <v>796</v>
      </c>
      <c r="Q161" s="103" t="s">
        <v>217</v>
      </c>
      <c r="R161" s="74">
        <v>2</v>
      </c>
      <c r="S161" s="74">
        <v>38499.81</v>
      </c>
      <c r="T161" s="35">
        <f t="shared" si="8"/>
        <v>76999.62</v>
      </c>
      <c r="U161" s="35">
        <f t="shared" si="9"/>
        <v>86239.574399999998</v>
      </c>
      <c r="V161" s="103"/>
      <c r="W161" s="103">
        <v>2017</v>
      </c>
      <c r="X161" s="103"/>
      <c r="Y161" s="103" t="s">
        <v>267</v>
      </c>
    </row>
    <row r="162" spans="1:25" ht="114.75" x14ac:dyDescent="0.25">
      <c r="A162" s="27" t="s">
        <v>1197</v>
      </c>
      <c r="B162" s="139" t="s">
        <v>2</v>
      </c>
      <c r="C162" s="139" t="s">
        <v>922</v>
      </c>
      <c r="D162" s="139" t="s">
        <v>825</v>
      </c>
      <c r="E162" s="139" t="s">
        <v>923</v>
      </c>
      <c r="F162" s="106" t="s">
        <v>924</v>
      </c>
      <c r="G162" s="103" t="s">
        <v>125</v>
      </c>
      <c r="H162" s="103">
        <v>0</v>
      </c>
      <c r="I162" s="27" t="s">
        <v>220</v>
      </c>
      <c r="J162" s="27" t="s">
        <v>33</v>
      </c>
      <c r="K162" s="28" t="s">
        <v>520</v>
      </c>
      <c r="L162" s="27" t="s">
        <v>521</v>
      </c>
      <c r="M162" s="27" t="s">
        <v>171</v>
      </c>
      <c r="N162" s="139" t="s">
        <v>256</v>
      </c>
      <c r="O162" s="90" t="s">
        <v>1486</v>
      </c>
      <c r="P162" s="103">
        <v>796</v>
      </c>
      <c r="Q162" s="103" t="s">
        <v>217</v>
      </c>
      <c r="R162" s="74">
        <v>2</v>
      </c>
      <c r="S162" s="74">
        <v>71163.990000000005</v>
      </c>
      <c r="T162" s="35">
        <f t="shared" si="8"/>
        <v>142327.98000000001</v>
      </c>
      <c r="U162" s="35">
        <f t="shared" si="9"/>
        <v>159407.33760000003</v>
      </c>
      <c r="V162" s="103"/>
      <c r="W162" s="103">
        <v>2017</v>
      </c>
      <c r="X162" s="103"/>
      <c r="Y162" s="103" t="s">
        <v>267</v>
      </c>
    </row>
    <row r="163" spans="1:25" ht="114.75" x14ac:dyDescent="0.25">
      <c r="A163" s="27" t="s">
        <v>1198</v>
      </c>
      <c r="B163" s="139" t="s">
        <v>2</v>
      </c>
      <c r="C163" s="139" t="s">
        <v>925</v>
      </c>
      <c r="D163" s="139" t="s">
        <v>926</v>
      </c>
      <c r="E163" s="139" t="s">
        <v>927</v>
      </c>
      <c r="F163" s="106" t="s">
        <v>928</v>
      </c>
      <c r="G163" s="103" t="s">
        <v>125</v>
      </c>
      <c r="H163" s="103">
        <v>0</v>
      </c>
      <c r="I163" s="27" t="s">
        <v>220</v>
      </c>
      <c r="J163" s="27" t="s">
        <v>33</v>
      </c>
      <c r="K163" s="28" t="s">
        <v>520</v>
      </c>
      <c r="L163" s="27" t="s">
        <v>521</v>
      </c>
      <c r="M163" s="27" t="s">
        <v>171</v>
      </c>
      <c r="N163" s="139" t="s">
        <v>256</v>
      </c>
      <c r="O163" s="90" t="s">
        <v>1486</v>
      </c>
      <c r="P163" s="103">
        <v>796</v>
      </c>
      <c r="Q163" s="103" t="s">
        <v>217</v>
      </c>
      <c r="R163" s="74">
        <v>12</v>
      </c>
      <c r="S163" s="74">
        <v>2073.66</v>
      </c>
      <c r="T163" s="35">
        <f t="shared" si="8"/>
        <v>24883.919999999998</v>
      </c>
      <c r="U163" s="35">
        <f t="shared" si="9"/>
        <v>27869.990400000002</v>
      </c>
      <c r="V163" s="103"/>
      <c r="W163" s="103">
        <v>2017</v>
      </c>
      <c r="X163" s="103"/>
      <c r="Y163" s="103" t="s">
        <v>267</v>
      </c>
    </row>
    <row r="164" spans="1:25" ht="114.75" x14ac:dyDescent="0.25">
      <c r="A164" s="27" t="s">
        <v>1199</v>
      </c>
      <c r="B164" s="139" t="s">
        <v>2</v>
      </c>
      <c r="C164" s="139" t="s">
        <v>929</v>
      </c>
      <c r="D164" s="139" t="s">
        <v>930</v>
      </c>
      <c r="E164" s="139" t="s">
        <v>931</v>
      </c>
      <c r="F164" s="106" t="s">
        <v>932</v>
      </c>
      <c r="G164" s="103" t="s">
        <v>125</v>
      </c>
      <c r="H164" s="103">
        <v>0</v>
      </c>
      <c r="I164" s="27" t="s">
        <v>220</v>
      </c>
      <c r="J164" s="27" t="s">
        <v>33</v>
      </c>
      <c r="K164" s="28" t="s">
        <v>520</v>
      </c>
      <c r="L164" s="27" t="s">
        <v>521</v>
      </c>
      <c r="M164" s="27" t="s">
        <v>171</v>
      </c>
      <c r="N164" s="139" t="s">
        <v>256</v>
      </c>
      <c r="O164" s="90" t="s">
        <v>1486</v>
      </c>
      <c r="P164" s="103">
        <v>796</v>
      </c>
      <c r="Q164" s="103" t="s">
        <v>217</v>
      </c>
      <c r="R164" s="74">
        <v>24</v>
      </c>
      <c r="S164" s="74">
        <v>1288.42</v>
      </c>
      <c r="T164" s="35">
        <f t="shared" si="8"/>
        <v>30922.080000000002</v>
      </c>
      <c r="U164" s="35">
        <f t="shared" si="9"/>
        <v>34632.729600000006</v>
      </c>
      <c r="V164" s="103"/>
      <c r="W164" s="103">
        <v>2017</v>
      </c>
      <c r="X164" s="103"/>
      <c r="Y164" s="103" t="s">
        <v>267</v>
      </c>
    </row>
    <row r="165" spans="1:25" ht="114.75" x14ac:dyDescent="0.25">
      <c r="A165" s="27" t="s">
        <v>1200</v>
      </c>
      <c r="B165" s="139" t="s">
        <v>2</v>
      </c>
      <c r="C165" s="139" t="s">
        <v>933</v>
      </c>
      <c r="D165" s="139" t="s">
        <v>825</v>
      </c>
      <c r="E165" s="139" t="s">
        <v>934</v>
      </c>
      <c r="F165" s="106" t="s">
        <v>935</v>
      </c>
      <c r="G165" s="103" t="s">
        <v>125</v>
      </c>
      <c r="H165" s="103">
        <v>0</v>
      </c>
      <c r="I165" s="27" t="s">
        <v>220</v>
      </c>
      <c r="J165" s="27" t="s">
        <v>33</v>
      </c>
      <c r="K165" s="28" t="s">
        <v>520</v>
      </c>
      <c r="L165" s="27" t="s">
        <v>521</v>
      </c>
      <c r="M165" s="27" t="s">
        <v>171</v>
      </c>
      <c r="N165" s="139" t="s">
        <v>256</v>
      </c>
      <c r="O165" s="90" t="s">
        <v>1486</v>
      </c>
      <c r="P165" s="103">
        <v>796</v>
      </c>
      <c r="Q165" s="103" t="s">
        <v>217</v>
      </c>
      <c r="R165" s="74">
        <v>24</v>
      </c>
      <c r="S165" s="74">
        <v>3379.43</v>
      </c>
      <c r="T165" s="35">
        <f t="shared" si="8"/>
        <v>81106.319999999992</v>
      </c>
      <c r="U165" s="35">
        <f t="shared" si="9"/>
        <v>90839.078399999999</v>
      </c>
      <c r="V165" s="103"/>
      <c r="W165" s="103">
        <v>2017</v>
      </c>
      <c r="X165" s="103"/>
      <c r="Y165" s="103" t="s">
        <v>267</v>
      </c>
    </row>
    <row r="166" spans="1:25" ht="114.75" x14ac:dyDescent="0.25">
      <c r="A166" s="27" t="s">
        <v>1201</v>
      </c>
      <c r="B166" s="139" t="s">
        <v>2</v>
      </c>
      <c r="C166" s="139" t="s">
        <v>936</v>
      </c>
      <c r="D166" s="139" t="s">
        <v>937</v>
      </c>
      <c r="E166" s="139" t="s">
        <v>938</v>
      </c>
      <c r="F166" s="106" t="s">
        <v>939</v>
      </c>
      <c r="G166" s="103" t="s">
        <v>125</v>
      </c>
      <c r="H166" s="103">
        <v>0</v>
      </c>
      <c r="I166" s="27" t="s">
        <v>220</v>
      </c>
      <c r="J166" s="27" t="s">
        <v>33</v>
      </c>
      <c r="K166" s="28" t="s">
        <v>520</v>
      </c>
      <c r="L166" s="27" t="s">
        <v>521</v>
      </c>
      <c r="M166" s="27" t="s">
        <v>171</v>
      </c>
      <c r="N166" s="139" t="s">
        <v>256</v>
      </c>
      <c r="O166" s="90" t="s">
        <v>1486</v>
      </c>
      <c r="P166" s="103">
        <v>796</v>
      </c>
      <c r="Q166" s="103" t="s">
        <v>217</v>
      </c>
      <c r="R166" s="74">
        <v>24</v>
      </c>
      <c r="S166" s="74">
        <v>1457.73</v>
      </c>
      <c r="T166" s="35">
        <f t="shared" si="8"/>
        <v>34985.520000000004</v>
      </c>
      <c r="U166" s="35">
        <f t="shared" si="9"/>
        <v>39183.782400000011</v>
      </c>
      <c r="V166" s="103"/>
      <c r="W166" s="103">
        <v>2017</v>
      </c>
      <c r="X166" s="103"/>
      <c r="Y166" s="103" t="s">
        <v>267</v>
      </c>
    </row>
    <row r="167" spans="1:25" ht="127.5" x14ac:dyDescent="0.25">
      <c r="A167" s="27" t="s">
        <v>1202</v>
      </c>
      <c r="B167" s="139" t="s">
        <v>2</v>
      </c>
      <c r="C167" s="139" t="s">
        <v>940</v>
      </c>
      <c r="D167" s="139" t="s">
        <v>941</v>
      </c>
      <c r="E167" s="139" t="s">
        <v>942</v>
      </c>
      <c r="F167" s="106" t="s">
        <v>943</v>
      </c>
      <c r="G167" s="103" t="s">
        <v>125</v>
      </c>
      <c r="H167" s="103">
        <v>0</v>
      </c>
      <c r="I167" s="27" t="s">
        <v>220</v>
      </c>
      <c r="J167" s="27" t="s">
        <v>33</v>
      </c>
      <c r="K167" s="28" t="s">
        <v>520</v>
      </c>
      <c r="L167" s="27" t="s">
        <v>521</v>
      </c>
      <c r="M167" s="27" t="s">
        <v>171</v>
      </c>
      <c r="N167" s="139" t="s">
        <v>256</v>
      </c>
      <c r="O167" s="90" t="s">
        <v>1486</v>
      </c>
      <c r="P167" s="103">
        <v>796</v>
      </c>
      <c r="Q167" s="103" t="s">
        <v>217</v>
      </c>
      <c r="R167" s="74">
        <v>1</v>
      </c>
      <c r="S167" s="74">
        <v>19147.13</v>
      </c>
      <c r="T167" s="35">
        <f t="shared" si="8"/>
        <v>19147.13</v>
      </c>
      <c r="U167" s="35">
        <f t="shared" si="9"/>
        <v>21444.785600000003</v>
      </c>
      <c r="V167" s="103"/>
      <c r="W167" s="103">
        <v>2017</v>
      </c>
      <c r="X167" s="103"/>
      <c r="Y167" s="103" t="s">
        <v>267</v>
      </c>
    </row>
    <row r="168" spans="1:25" ht="114.75" x14ac:dyDescent="0.25">
      <c r="A168" s="27" t="s">
        <v>1203</v>
      </c>
      <c r="B168" s="139" t="s">
        <v>2</v>
      </c>
      <c r="C168" s="139" t="s">
        <v>944</v>
      </c>
      <c r="D168" s="139" t="s">
        <v>945</v>
      </c>
      <c r="E168" s="139" t="s">
        <v>946</v>
      </c>
      <c r="F168" s="106" t="s">
        <v>947</v>
      </c>
      <c r="G168" s="103" t="s">
        <v>125</v>
      </c>
      <c r="H168" s="103">
        <v>0</v>
      </c>
      <c r="I168" s="27" t="s">
        <v>220</v>
      </c>
      <c r="J168" s="27" t="s">
        <v>33</v>
      </c>
      <c r="K168" s="28" t="s">
        <v>520</v>
      </c>
      <c r="L168" s="27" t="s">
        <v>521</v>
      </c>
      <c r="M168" s="27" t="s">
        <v>171</v>
      </c>
      <c r="N168" s="139" t="s">
        <v>256</v>
      </c>
      <c r="O168" s="90" t="s">
        <v>1486</v>
      </c>
      <c r="P168" s="103">
        <v>796</v>
      </c>
      <c r="Q168" s="103" t="s">
        <v>217</v>
      </c>
      <c r="R168" s="74">
        <v>1</v>
      </c>
      <c r="S168" s="74">
        <v>107917.79</v>
      </c>
      <c r="T168" s="35">
        <f t="shared" si="8"/>
        <v>107917.79</v>
      </c>
      <c r="U168" s="35">
        <f t="shared" si="9"/>
        <v>120867.92480000001</v>
      </c>
      <c r="V168" s="103"/>
      <c r="W168" s="103">
        <v>2017</v>
      </c>
      <c r="X168" s="103"/>
      <c r="Y168" s="103" t="s">
        <v>267</v>
      </c>
    </row>
    <row r="169" spans="1:25" ht="114.75" x14ac:dyDescent="0.25">
      <c r="A169" s="27" t="s">
        <v>1910</v>
      </c>
      <c r="B169" s="139" t="s">
        <v>2</v>
      </c>
      <c r="C169" s="139" t="s">
        <v>948</v>
      </c>
      <c r="D169" s="139" t="s">
        <v>672</v>
      </c>
      <c r="E169" s="139" t="s">
        <v>949</v>
      </c>
      <c r="F169" s="106" t="s">
        <v>950</v>
      </c>
      <c r="G169" s="103" t="s">
        <v>125</v>
      </c>
      <c r="H169" s="103">
        <v>0</v>
      </c>
      <c r="I169" s="27" t="s">
        <v>220</v>
      </c>
      <c r="J169" s="27" t="s">
        <v>33</v>
      </c>
      <c r="K169" s="28" t="s">
        <v>520</v>
      </c>
      <c r="L169" s="27" t="s">
        <v>521</v>
      </c>
      <c r="M169" s="27" t="s">
        <v>171</v>
      </c>
      <c r="N169" s="139" t="s">
        <v>256</v>
      </c>
      <c r="O169" s="90" t="s">
        <v>1486</v>
      </c>
      <c r="P169" s="103">
        <v>796</v>
      </c>
      <c r="Q169" s="103" t="s">
        <v>217</v>
      </c>
      <c r="R169" s="74">
        <v>1</v>
      </c>
      <c r="S169" s="74">
        <v>171236.33</v>
      </c>
      <c r="T169" s="35">
        <f t="shared" si="8"/>
        <v>171236.33</v>
      </c>
      <c r="U169" s="35">
        <f t="shared" si="9"/>
        <v>191784.68960000001</v>
      </c>
      <c r="V169" s="103"/>
      <c r="W169" s="103">
        <v>2017</v>
      </c>
      <c r="X169" s="103"/>
      <c r="Y169" s="103" t="s">
        <v>267</v>
      </c>
    </row>
    <row r="170" spans="1:25" ht="114.75" x14ac:dyDescent="0.25">
      <c r="A170" s="27" t="s">
        <v>1911</v>
      </c>
      <c r="B170" s="139" t="s">
        <v>2</v>
      </c>
      <c r="C170" s="139" t="s">
        <v>951</v>
      </c>
      <c r="D170" s="139" t="s">
        <v>952</v>
      </c>
      <c r="E170" s="139" t="s">
        <v>953</v>
      </c>
      <c r="F170" s="106" t="s">
        <v>954</v>
      </c>
      <c r="G170" s="103" t="s">
        <v>125</v>
      </c>
      <c r="H170" s="103">
        <v>0</v>
      </c>
      <c r="I170" s="27" t="s">
        <v>220</v>
      </c>
      <c r="J170" s="27" t="s">
        <v>33</v>
      </c>
      <c r="K170" s="28" t="s">
        <v>520</v>
      </c>
      <c r="L170" s="27" t="s">
        <v>521</v>
      </c>
      <c r="M170" s="27" t="s">
        <v>171</v>
      </c>
      <c r="N170" s="139" t="s">
        <v>256</v>
      </c>
      <c r="O170" s="90" t="s">
        <v>1486</v>
      </c>
      <c r="P170" s="103">
        <v>796</v>
      </c>
      <c r="Q170" s="103" t="s">
        <v>217</v>
      </c>
      <c r="R170" s="74">
        <v>3</v>
      </c>
      <c r="S170" s="74">
        <v>162300.48000000001</v>
      </c>
      <c r="T170" s="35">
        <f t="shared" si="8"/>
        <v>486901.44000000006</v>
      </c>
      <c r="U170" s="35">
        <f t="shared" si="9"/>
        <v>545329.61280000012</v>
      </c>
      <c r="V170" s="103"/>
      <c r="W170" s="103">
        <v>2017</v>
      </c>
      <c r="X170" s="103"/>
      <c r="Y170" s="103" t="s">
        <v>267</v>
      </c>
    </row>
    <row r="171" spans="1:25" ht="114.75" x14ac:dyDescent="0.25">
      <c r="A171" s="27" t="s">
        <v>1204</v>
      </c>
      <c r="B171" s="139" t="s">
        <v>2</v>
      </c>
      <c r="C171" s="139" t="s">
        <v>955</v>
      </c>
      <c r="D171" s="139" t="s">
        <v>956</v>
      </c>
      <c r="E171" s="139" t="s">
        <v>957</v>
      </c>
      <c r="F171" s="106" t="s">
        <v>958</v>
      </c>
      <c r="G171" s="103" t="s">
        <v>125</v>
      </c>
      <c r="H171" s="103">
        <v>0</v>
      </c>
      <c r="I171" s="27" t="s">
        <v>220</v>
      </c>
      <c r="J171" s="27" t="s">
        <v>33</v>
      </c>
      <c r="K171" s="28" t="s">
        <v>520</v>
      </c>
      <c r="L171" s="27" t="s">
        <v>521</v>
      </c>
      <c r="M171" s="27" t="s">
        <v>171</v>
      </c>
      <c r="N171" s="139" t="s">
        <v>256</v>
      </c>
      <c r="O171" s="90" t="s">
        <v>1486</v>
      </c>
      <c r="P171" s="103">
        <v>796</v>
      </c>
      <c r="Q171" s="103" t="s">
        <v>217</v>
      </c>
      <c r="R171" s="74">
        <v>1</v>
      </c>
      <c r="S171" s="74">
        <v>15622.35</v>
      </c>
      <c r="T171" s="35">
        <f t="shared" si="8"/>
        <v>15622.35</v>
      </c>
      <c r="U171" s="35">
        <f t="shared" si="9"/>
        <v>17497.032000000003</v>
      </c>
      <c r="V171" s="103"/>
      <c r="W171" s="103">
        <v>2017</v>
      </c>
      <c r="X171" s="103"/>
      <c r="Y171" s="103" t="s">
        <v>267</v>
      </c>
    </row>
    <row r="172" spans="1:25" ht="114.75" x14ac:dyDescent="0.25">
      <c r="A172" s="27" t="s">
        <v>1205</v>
      </c>
      <c r="B172" s="139" t="s">
        <v>2</v>
      </c>
      <c r="C172" s="139" t="s">
        <v>1584</v>
      </c>
      <c r="D172" s="139" t="s">
        <v>262</v>
      </c>
      <c r="E172" s="139" t="s">
        <v>959</v>
      </c>
      <c r="F172" s="106" t="s">
        <v>960</v>
      </c>
      <c r="G172" s="103" t="s">
        <v>125</v>
      </c>
      <c r="H172" s="103">
        <v>0</v>
      </c>
      <c r="I172" s="27" t="s">
        <v>220</v>
      </c>
      <c r="J172" s="27" t="s">
        <v>33</v>
      </c>
      <c r="K172" s="28" t="s">
        <v>520</v>
      </c>
      <c r="L172" s="27" t="s">
        <v>521</v>
      </c>
      <c r="M172" s="27" t="s">
        <v>171</v>
      </c>
      <c r="N172" s="139" t="s">
        <v>256</v>
      </c>
      <c r="O172" s="90" t="s">
        <v>1486</v>
      </c>
      <c r="P172" s="105" t="s">
        <v>292</v>
      </c>
      <c r="Q172" s="139" t="s">
        <v>293</v>
      </c>
      <c r="R172" s="74">
        <v>7.0000000000000001E-3</v>
      </c>
      <c r="S172" s="74">
        <v>241071.43</v>
      </c>
      <c r="T172" s="35">
        <f t="shared" si="8"/>
        <v>1687.50001</v>
      </c>
      <c r="U172" s="35">
        <f t="shared" si="9"/>
        <v>1890.0000112000002</v>
      </c>
      <c r="V172" s="103"/>
      <c r="W172" s="103">
        <v>2017</v>
      </c>
      <c r="X172" s="103"/>
      <c r="Y172" s="103" t="s">
        <v>267</v>
      </c>
    </row>
    <row r="173" spans="1:25" ht="114.75" x14ac:dyDescent="0.25">
      <c r="A173" s="27" t="s">
        <v>1206</v>
      </c>
      <c r="B173" s="139" t="s">
        <v>2</v>
      </c>
      <c r="C173" s="139" t="s">
        <v>1585</v>
      </c>
      <c r="D173" s="139" t="s">
        <v>262</v>
      </c>
      <c r="E173" s="139" t="s">
        <v>961</v>
      </c>
      <c r="F173" s="106" t="s">
        <v>962</v>
      </c>
      <c r="G173" s="103" t="s">
        <v>92</v>
      </c>
      <c r="H173" s="103">
        <v>0</v>
      </c>
      <c r="I173" s="27" t="s">
        <v>220</v>
      </c>
      <c r="J173" s="27" t="s">
        <v>33</v>
      </c>
      <c r="K173" s="28" t="s">
        <v>520</v>
      </c>
      <c r="L173" s="27" t="s">
        <v>521</v>
      </c>
      <c r="M173" s="27" t="s">
        <v>171</v>
      </c>
      <c r="N173" s="139" t="s">
        <v>256</v>
      </c>
      <c r="O173" s="90" t="s">
        <v>1486</v>
      </c>
      <c r="P173" s="105" t="s">
        <v>292</v>
      </c>
      <c r="Q173" s="139" t="s">
        <v>293</v>
      </c>
      <c r="R173" s="74">
        <v>0.3</v>
      </c>
      <c r="S173" s="74">
        <v>241071.43</v>
      </c>
      <c r="T173" s="35">
        <f t="shared" si="8"/>
        <v>72321.428999999989</v>
      </c>
      <c r="U173" s="35">
        <f t="shared" si="9"/>
        <v>81000.000480000002</v>
      </c>
      <c r="V173" s="103"/>
      <c r="W173" s="103">
        <v>2017</v>
      </c>
      <c r="X173" s="103"/>
      <c r="Y173" s="103" t="s">
        <v>267</v>
      </c>
    </row>
    <row r="174" spans="1:25" ht="114.75" x14ac:dyDescent="0.25">
      <c r="A174" s="27" t="s">
        <v>1207</v>
      </c>
      <c r="B174" s="139" t="s">
        <v>2</v>
      </c>
      <c r="C174" s="139" t="s">
        <v>1586</v>
      </c>
      <c r="D174" s="139" t="s">
        <v>262</v>
      </c>
      <c r="E174" s="139" t="s">
        <v>1587</v>
      </c>
      <c r="F174" s="106" t="s">
        <v>963</v>
      </c>
      <c r="G174" s="103" t="s">
        <v>92</v>
      </c>
      <c r="H174" s="103">
        <v>0</v>
      </c>
      <c r="I174" s="27" t="s">
        <v>220</v>
      </c>
      <c r="J174" s="27" t="s">
        <v>33</v>
      </c>
      <c r="K174" s="28" t="s">
        <v>520</v>
      </c>
      <c r="L174" s="27" t="s">
        <v>521</v>
      </c>
      <c r="M174" s="27" t="s">
        <v>171</v>
      </c>
      <c r="N174" s="139" t="s">
        <v>256</v>
      </c>
      <c r="O174" s="90" t="s">
        <v>1486</v>
      </c>
      <c r="P174" s="105" t="s">
        <v>292</v>
      </c>
      <c r="Q174" s="139" t="s">
        <v>293</v>
      </c>
      <c r="R174" s="74">
        <v>0.8</v>
      </c>
      <c r="S174" s="74">
        <v>241071.43</v>
      </c>
      <c r="T174" s="35">
        <f t="shared" si="8"/>
        <v>192857.144</v>
      </c>
      <c r="U174" s="35">
        <f t="shared" si="9"/>
        <v>216000.00128000003</v>
      </c>
      <c r="V174" s="103"/>
      <c r="W174" s="103">
        <v>2017</v>
      </c>
      <c r="X174" s="103"/>
      <c r="Y174" s="103" t="s">
        <v>267</v>
      </c>
    </row>
    <row r="175" spans="1:25" ht="114.75" x14ac:dyDescent="0.25">
      <c r="A175" s="27" t="s">
        <v>1208</v>
      </c>
      <c r="B175" s="139" t="s">
        <v>2</v>
      </c>
      <c r="C175" s="139" t="s">
        <v>1588</v>
      </c>
      <c r="D175" s="139" t="s">
        <v>262</v>
      </c>
      <c r="E175" s="139" t="s">
        <v>964</v>
      </c>
      <c r="F175" s="106" t="s">
        <v>965</v>
      </c>
      <c r="G175" s="103" t="s">
        <v>92</v>
      </c>
      <c r="H175" s="103">
        <v>0</v>
      </c>
      <c r="I175" s="27" t="s">
        <v>220</v>
      </c>
      <c r="J175" s="27" t="s">
        <v>33</v>
      </c>
      <c r="K175" s="28" t="s">
        <v>520</v>
      </c>
      <c r="L175" s="27" t="s">
        <v>521</v>
      </c>
      <c r="M175" s="27" t="s">
        <v>171</v>
      </c>
      <c r="N175" s="139" t="s">
        <v>256</v>
      </c>
      <c r="O175" s="90" t="s">
        <v>1486</v>
      </c>
      <c r="P175" s="105" t="s">
        <v>292</v>
      </c>
      <c r="Q175" s="139" t="s">
        <v>293</v>
      </c>
      <c r="R175" s="74">
        <v>0.31</v>
      </c>
      <c r="S175" s="74">
        <v>241071.43</v>
      </c>
      <c r="T175" s="35">
        <f t="shared" si="8"/>
        <v>74732.143299999996</v>
      </c>
      <c r="U175" s="35">
        <f t="shared" si="9"/>
        <v>83700.000496000008</v>
      </c>
      <c r="V175" s="103"/>
      <c r="W175" s="103">
        <v>2017</v>
      </c>
      <c r="X175" s="103"/>
      <c r="Y175" s="103" t="s">
        <v>267</v>
      </c>
    </row>
    <row r="176" spans="1:25" ht="114.75" x14ac:dyDescent="0.25">
      <c r="A176" s="27" t="s">
        <v>1209</v>
      </c>
      <c r="B176" s="139" t="s">
        <v>2</v>
      </c>
      <c r="C176" s="139" t="s">
        <v>775</v>
      </c>
      <c r="D176" s="139" t="s">
        <v>262</v>
      </c>
      <c r="E176" s="139" t="s">
        <v>776</v>
      </c>
      <c r="F176" s="106" t="s">
        <v>966</v>
      </c>
      <c r="G176" s="103" t="s">
        <v>92</v>
      </c>
      <c r="H176" s="103">
        <v>0</v>
      </c>
      <c r="I176" s="27" t="s">
        <v>220</v>
      </c>
      <c r="J176" s="27" t="s">
        <v>33</v>
      </c>
      <c r="K176" s="28" t="s">
        <v>520</v>
      </c>
      <c r="L176" s="27" t="s">
        <v>521</v>
      </c>
      <c r="M176" s="27" t="s">
        <v>171</v>
      </c>
      <c r="N176" s="139" t="s">
        <v>256</v>
      </c>
      <c r="O176" s="90" t="s">
        <v>1486</v>
      </c>
      <c r="P176" s="105" t="s">
        <v>292</v>
      </c>
      <c r="Q176" s="139" t="s">
        <v>293</v>
      </c>
      <c r="R176" s="74">
        <v>0.62</v>
      </c>
      <c r="S176" s="74">
        <v>241071.43</v>
      </c>
      <c r="T176" s="35">
        <f t="shared" si="8"/>
        <v>149464.28659999999</v>
      </c>
      <c r="U176" s="35">
        <f t="shared" si="9"/>
        <v>167400.00099200002</v>
      </c>
      <c r="V176" s="103"/>
      <c r="W176" s="103">
        <v>2017</v>
      </c>
      <c r="X176" s="103"/>
      <c r="Y176" s="103" t="s">
        <v>267</v>
      </c>
    </row>
    <row r="177" spans="1:25" ht="114.75" x14ac:dyDescent="0.25">
      <c r="A177" s="27" t="s">
        <v>1210</v>
      </c>
      <c r="B177" s="139" t="s">
        <v>2</v>
      </c>
      <c r="C177" s="139" t="s">
        <v>1589</v>
      </c>
      <c r="D177" s="139" t="s">
        <v>262</v>
      </c>
      <c r="E177" s="139" t="s">
        <v>1590</v>
      </c>
      <c r="F177" s="106" t="s">
        <v>967</v>
      </c>
      <c r="G177" s="103" t="s">
        <v>125</v>
      </c>
      <c r="H177" s="103">
        <v>0</v>
      </c>
      <c r="I177" s="27" t="s">
        <v>220</v>
      </c>
      <c r="J177" s="27" t="s">
        <v>33</v>
      </c>
      <c r="K177" s="28" t="s">
        <v>520</v>
      </c>
      <c r="L177" s="27" t="s">
        <v>521</v>
      </c>
      <c r="M177" s="27" t="s">
        <v>171</v>
      </c>
      <c r="N177" s="139" t="s">
        <v>256</v>
      </c>
      <c r="O177" s="90" t="s">
        <v>1486</v>
      </c>
      <c r="P177" s="105" t="s">
        <v>292</v>
      </c>
      <c r="Q177" s="139" t="s">
        <v>293</v>
      </c>
      <c r="R177" s="74">
        <v>0.1</v>
      </c>
      <c r="S177" s="74">
        <v>241071.43</v>
      </c>
      <c r="T177" s="35">
        <f t="shared" si="8"/>
        <v>24107.143</v>
      </c>
      <c r="U177" s="35">
        <f t="shared" si="9"/>
        <v>27000.000160000003</v>
      </c>
      <c r="V177" s="103"/>
      <c r="W177" s="103">
        <v>2017</v>
      </c>
      <c r="X177" s="103"/>
      <c r="Y177" s="103" t="s">
        <v>267</v>
      </c>
    </row>
    <row r="178" spans="1:25" ht="114.75" x14ac:dyDescent="0.25">
      <c r="A178" s="27" t="s">
        <v>1211</v>
      </c>
      <c r="B178" s="139" t="s">
        <v>2</v>
      </c>
      <c r="C178" s="139" t="s">
        <v>1591</v>
      </c>
      <c r="D178" s="139" t="s">
        <v>262</v>
      </c>
      <c r="E178" s="139" t="s">
        <v>1592</v>
      </c>
      <c r="F178" s="106" t="s">
        <v>968</v>
      </c>
      <c r="G178" s="103" t="s">
        <v>125</v>
      </c>
      <c r="H178" s="103">
        <v>0</v>
      </c>
      <c r="I178" s="27" t="s">
        <v>220</v>
      </c>
      <c r="J178" s="27" t="s">
        <v>33</v>
      </c>
      <c r="K178" s="28" t="s">
        <v>520</v>
      </c>
      <c r="L178" s="27" t="s">
        <v>521</v>
      </c>
      <c r="M178" s="27" t="s">
        <v>171</v>
      </c>
      <c r="N178" s="139" t="s">
        <v>256</v>
      </c>
      <c r="O178" s="90" t="s">
        <v>1486</v>
      </c>
      <c r="P178" s="105" t="s">
        <v>292</v>
      </c>
      <c r="Q178" s="139" t="s">
        <v>293</v>
      </c>
      <c r="R178" s="74">
        <v>0.08</v>
      </c>
      <c r="S178" s="74">
        <v>241071.43</v>
      </c>
      <c r="T178" s="35">
        <f t="shared" si="8"/>
        <v>19285.714400000001</v>
      </c>
      <c r="U178" s="35">
        <f t="shared" si="9"/>
        <v>21600.000128000003</v>
      </c>
      <c r="V178" s="103"/>
      <c r="W178" s="103">
        <v>2017</v>
      </c>
      <c r="X178" s="103"/>
      <c r="Y178" s="103" t="s">
        <v>267</v>
      </c>
    </row>
    <row r="179" spans="1:25" ht="114.75" x14ac:dyDescent="0.25">
      <c r="A179" s="27" t="s">
        <v>1212</v>
      </c>
      <c r="B179" s="139" t="s">
        <v>2</v>
      </c>
      <c r="C179" s="139" t="s">
        <v>969</v>
      </c>
      <c r="D179" s="139" t="s">
        <v>970</v>
      </c>
      <c r="E179" s="139" t="s">
        <v>971</v>
      </c>
      <c r="F179" s="106" t="s">
        <v>972</v>
      </c>
      <c r="G179" s="103" t="s">
        <v>125</v>
      </c>
      <c r="H179" s="103">
        <v>0</v>
      </c>
      <c r="I179" s="27" t="s">
        <v>220</v>
      </c>
      <c r="J179" s="27" t="s">
        <v>33</v>
      </c>
      <c r="K179" s="28" t="s">
        <v>520</v>
      </c>
      <c r="L179" s="27" t="s">
        <v>521</v>
      </c>
      <c r="M179" s="27" t="s">
        <v>171</v>
      </c>
      <c r="N179" s="139" t="s">
        <v>256</v>
      </c>
      <c r="O179" s="90" t="s">
        <v>1486</v>
      </c>
      <c r="P179" s="105" t="s">
        <v>218</v>
      </c>
      <c r="Q179" s="40" t="s">
        <v>219</v>
      </c>
      <c r="R179" s="102">
        <v>429</v>
      </c>
      <c r="S179" s="102">
        <v>300</v>
      </c>
      <c r="T179" s="35">
        <f t="shared" si="8"/>
        <v>128700</v>
      </c>
      <c r="U179" s="35">
        <f t="shared" si="9"/>
        <v>144144</v>
      </c>
      <c r="V179" s="103"/>
      <c r="W179" s="103">
        <v>2017</v>
      </c>
      <c r="X179" s="103"/>
      <c r="Y179" s="103" t="s">
        <v>267</v>
      </c>
    </row>
    <row r="180" spans="1:25" ht="114.75" x14ac:dyDescent="0.25">
      <c r="A180" s="27" t="s">
        <v>1213</v>
      </c>
      <c r="B180" s="139" t="s">
        <v>2</v>
      </c>
      <c r="C180" s="139" t="s">
        <v>973</v>
      </c>
      <c r="D180" s="139" t="s">
        <v>970</v>
      </c>
      <c r="E180" s="139" t="s">
        <v>974</v>
      </c>
      <c r="F180" s="106" t="s">
        <v>975</v>
      </c>
      <c r="G180" s="103" t="s">
        <v>125</v>
      </c>
      <c r="H180" s="103">
        <v>0</v>
      </c>
      <c r="I180" s="27" t="s">
        <v>220</v>
      </c>
      <c r="J180" s="27" t="s">
        <v>33</v>
      </c>
      <c r="K180" s="28" t="s">
        <v>520</v>
      </c>
      <c r="L180" s="27" t="s">
        <v>521</v>
      </c>
      <c r="M180" s="27" t="s">
        <v>171</v>
      </c>
      <c r="N180" s="139" t="s">
        <v>256</v>
      </c>
      <c r="O180" s="90" t="s">
        <v>1486</v>
      </c>
      <c r="P180" s="105" t="s">
        <v>218</v>
      </c>
      <c r="Q180" s="40" t="s">
        <v>219</v>
      </c>
      <c r="R180" s="102">
        <v>330</v>
      </c>
      <c r="S180" s="102">
        <v>400</v>
      </c>
      <c r="T180" s="35">
        <f t="shared" si="8"/>
        <v>132000</v>
      </c>
      <c r="U180" s="35">
        <f t="shared" si="9"/>
        <v>147840</v>
      </c>
      <c r="V180" s="103"/>
      <c r="W180" s="103">
        <v>2017</v>
      </c>
      <c r="X180" s="103"/>
      <c r="Y180" s="103" t="s">
        <v>267</v>
      </c>
    </row>
    <row r="181" spans="1:25" ht="114.75" x14ac:dyDescent="0.25">
      <c r="A181" s="27" t="s">
        <v>1214</v>
      </c>
      <c r="B181" s="139" t="s">
        <v>2</v>
      </c>
      <c r="C181" s="139" t="s">
        <v>976</v>
      </c>
      <c r="D181" s="139" t="s">
        <v>970</v>
      </c>
      <c r="E181" s="139" t="s">
        <v>977</v>
      </c>
      <c r="F181" s="106" t="s">
        <v>978</v>
      </c>
      <c r="G181" s="103" t="s">
        <v>125</v>
      </c>
      <c r="H181" s="103">
        <v>0</v>
      </c>
      <c r="I181" s="27" t="s">
        <v>220</v>
      </c>
      <c r="J181" s="27" t="s">
        <v>33</v>
      </c>
      <c r="K181" s="28" t="s">
        <v>520</v>
      </c>
      <c r="L181" s="27" t="s">
        <v>521</v>
      </c>
      <c r="M181" s="27" t="s">
        <v>171</v>
      </c>
      <c r="N181" s="139" t="s">
        <v>256</v>
      </c>
      <c r="O181" s="90" t="s">
        <v>1486</v>
      </c>
      <c r="P181" s="105" t="s">
        <v>218</v>
      </c>
      <c r="Q181" s="40" t="s">
        <v>219</v>
      </c>
      <c r="R181" s="102">
        <v>547</v>
      </c>
      <c r="S181" s="102">
        <v>460</v>
      </c>
      <c r="T181" s="35">
        <f t="shared" si="8"/>
        <v>251620</v>
      </c>
      <c r="U181" s="35">
        <f t="shared" si="9"/>
        <v>281814.40000000002</v>
      </c>
      <c r="V181" s="103"/>
      <c r="W181" s="103">
        <v>2017</v>
      </c>
      <c r="X181" s="103"/>
      <c r="Y181" s="103" t="s">
        <v>267</v>
      </c>
    </row>
    <row r="182" spans="1:25" ht="114.75" x14ac:dyDescent="0.25">
      <c r="A182" s="27" t="s">
        <v>1215</v>
      </c>
      <c r="B182" s="139" t="s">
        <v>2</v>
      </c>
      <c r="C182" s="139" t="s">
        <v>979</v>
      </c>
      <c r="D182" s="139" t="s">
        <v>970</v>
      </c>
      <c r="E182" s="139" t="s">
        <v>980</v>
      </c>
      <c r="F182" s="106" t="s">
        <v>981</v>
      </c>
      <c r="G182" s="103" t="s">
        <v>125</v>
      </c>
      <c r="H182" s="103">
        <v>0</v>
      </c>
      <c r="I182" s="27" t="s">
        <v>220</v>
      </c>
      <c r="J182" s="27" t="s">
        <v>33</v>
      </c>
      <c r="K182" s="28" t="s">
        <v>520</v>
      </c>
      <c r="L182" s="27" t="s">
        <v>521</v>
      </c>
      <c r="M182" s="27" t="s">
        <v>171</v>
      </c>
      <c r="N182" s="139" t="s">
        <v>256</v>
      </c>
      <c r="O182" s="90" t="s">
        <v>1486</v>
      </c>
      <c r="P182" s="105" t="s">
        <v>218</v>
      </c>
      <c r="Q182" s="40" t="s">
        <v>219</v>
      </c>
      <c r="R182" s="102">
        <v>227</v>
      </c>
      <c r="S182" s="102">
        <v>480</v>
      </c>
      <c r="T182" s="35">
        <f t="shared" si="8"/>
        <v>108960</v>
      </c>
      <c r="U182" s="35">
        <f t="shared" si="9"/>
        <v>122035.20000000001</v>
      </c>
      <c r="V182" s="103"/>
      <c r="W182" s="103">
        <v>2017</v>
      </c>
      <c r="X182" s="103"/>
      <c r="Y182" s="103" t="s">
        <v>267</v>
      </c>
    </row>
    <row r="183" spans="1:25" ht="114.75" x14ac:dyDescent="0.25">
      <c r="A183" s="27" t="s">
        <v>1216</v>
      </c>
      <c r="B183" s="139" t="s">
        <v>2</v>
      </c>
      <c r="C183" s="139" t="s">
        <v>982</v>
      </c>
      <c r="D183" s="139" t="s">
        <v>970</v>
      </c>
      <c r="E183" s="139" t="s">
        <v>983</v>
      </c>
      <c r="F183" s="106" t="s">
        <v>984</v>
      </c>
      <c r="G183" s="103" t="s">
        <v>125</v>
      </c>
      <c r="H183" s="103">
        <v>0</v>
      </c>
      <c r="I183" s="27" t="s">
        <v>220</v>
      </c>
      <c r="J183" s="27" t="s">
        <v>33</v>
      </c>
      <c r="K183" s="28" t="s">
        <v>520</v>
      </c>
      <c r="L183" s="27" t="s">
        <v>521</v>
      </c>
      <c r="M183" s="27" t="s">
        <v>171</v>
      </c>
      <c r="N183" s="139" t="s">
        <v>256</v>
      </c>
      <c r="O183" s="90" t="s">
        <v>1486</v>
      </c>
      <c r="P183" s="105" t="s">
        <v>218</v>
      </c>
      <c r="Q183" s="40" t="s">
        <v>219</v>
      </c>
      <c r="R183" s="102">
        <v>162</v>
      </c>
      <c r="S183" s="102">
        <v>598</v>
      </c>
      <c r="T183" s="35">
        <f t="shared" si="8"/>
        <v>96876</v>
      </c>
      <c r="U183" s="35">
        <f t="shared" si="9"/>
        <v>108501.12000000001</v>
      </c>
      <c r="V183" s="103"/>
      <c r="W183" s="103">
        <v>2017</v>
      </c>
      <c r="X183" s="103"/>
      <c r="Y183" s="103" t="s">
        <v>267</v>
      </c>
    </row>
    <row r="184" spans="1:25" ht="114.75" x14ac:dyDescent="0.25">
      <c r="A184" s="27" t="s">
        <v>1217</v>
      </c>
      <c r="B184" s="139" t="s">
        <v>2</v>
      </c>
      <c r="C184" s="139" t="s">
        <v>985</v>
      </c>
      <c r="D184" s="139" t="s">
        <v>262</v>
      </c>
      <c r="E184" s="139" t="s">
        <v>986</v>
      </c>
      <c r="F184" s="106" t="s">
        <v>987</v>
      </c>
      <c r="G184" s="103" t="s">
        <v>125</v>
      </c>
      <c r="H184" s="103">
        <v>0</v>
      </c>
      <c r="I184" s="27" t="s">
        <v>220</v>
      </c>
      <c r="J184" s="27" t="s">
        <v>33</v>
      </c>
      <c r="K184" s="28" t="s">
        <v>520</v>
      </c>
      <c r="L184" s="27" t="s">
        <v>521</v>
      </c>
      <c r="M184" s="27" t="s">
        <v>171</v>
      </c>
      <c r="N184" s="139" t="s">
        <v>256</v>
      </c>
      <c r="O184" s="90" t="s">
        <v>1486</v>
      </c>
      <c r="P184" s="105" t="s">
        <v>218</v>
      </c>
      <c r="Q184" s="40" t="s">
        <v>219</v>
      </c>
      <c r="R184" s="102">
        <v>130</v>
      </c>
      <c r="S184" s="102">
        <v>735</v>
      </c>
      <c r="T184" s="35">
        <f t="shared" si="8"/>
        <v>95550</v>
      </c>
      <c r="U184" s="35">
        <f t="shared" si="9"/>
        <v>107016.00000000001</v>
      </c>
      <c r="V184" s="103"/>
      <c r="W184" s="103">
        <v>2017</v>
      </c>
      <c r="X184" s="103"/>
      <c r="Y184" s="103" t="s">
        <v>267</v>
      </c>
    </row>
    <row r="185" spans="1:25" ht="114.75" x14ac:dyDescent="0.25">
      <c r="A185" s="27" t="s">
        <v>1218</v>
      </c>
      <c r="B185" s="139" t="s">
        <v>2</v>
      </c>
      <c r="C185" s="139" t="s">
        <v>988</v>
      </c>
      <c r="D185" s="139" t="s">
        <v>970</v>
      </c>
      <c r="E185" s="139" t="s">
        <v>989</v>
      </c>
      <c r="F185" s="106" t="s">
        <v>990</v>
      </c>
      <c r="G185" s="103" t="s">
        <v>125</v>
      </c>
      <c r="H185" s="103">
        <v>0</v>
      </c>
      <c r="I185" s="27" t="s">
        <v>220</v>
      </c>
      <c r="J185" s="27" t="s">
        <v>33</v>
      </c>
      <c r="K185" s="28" t="s">
        <v>520</v>
      </c>
      <c r="L185" s="27" t="s">
        <v>521</v>
      </c>
      <c r="M185" s="27" t="s">
        <v>171</v>
      </c>
      <c r="N185" s="139" t="s">
        <v>256</v>
      </c>
      <c r="O185" s="90" t="s">
        <v>1486</v>
      </c>
      <c r="P185" s="105" t="s">
        <v>218</v>
      </c>
      <c r="Q185" s="40" t="s">
        <v>219</v>
      </c>
      <c r="R185" s="102">
        <v>17</v>
      </c>
      <c r="S185" s="102">
        <v>1100</v>
      </c>
      <c r="T185" s="35">
        <f t="shared" si="8"/>
        <v>18700</v>
      </c>
      <c r="U185" s="35">
        <f t="shared" si="9"/>
        <v>20944.000000000004</v>
      </c>
      <c r="V185" s="103"/>
      <c r="W185" s="103">
        <v>2017</v>
      </c>
      <c r="X185" s="103"/>
      <c r="Y185" s="103" t="s">
        <v>267</v>
      </c>
    </row>
    <row r="186" spans="1:25" ht="114.75" x14ac:dyDescent="0.25">
      <c r="A186" s="27" t="s">
        <v>1219</v>
      </c>
      <c r="B186" s="139" t="s">
        <v>2</v>
      </c>
      <c r="C186" s="139" t="s">
        <v>991</v>
      </c>
      <c r="D186" s="139" t="s">
        <v>970</v>
      </c>
      <c r="E186" s="139" t="s">
        <v>992</v>
      </c>
      <c r="F186" s="106" t="s">
        <v>993</v>
      </c>
      <c r="G186" s="103" t="s">
        <v>125</v>
      </c>
      <c r="H186" s="103">
        <v>0</v>
      </c>
      <c r="I186" s="27" t="s">
        <v>220</v>
      </c>
      <c r="J186" s="27" t="s">
        <v>33</v>
      </c>
      <c r="K186" s="28" t="s">
        <v>520</v>
      </c>
      <c r="L186" s="27" t="s">
        <v>521</v>
      </c>
      <c r="M186" s="27" t="s">
        <v>171</v>
      </c>
      <c r="N186" s="139" t="s">
        <v>256</v>
      </c>
      <c r="O186" s="90" t="s">
        <v>1486</v>
      </c>
      <c r="P186" s="105" t="s">
        <v>218</v>
      </c>
      <c r="Q186" s="40" t="s">
        <v>219</v>
      </c>
      <c r="R186" s="102">
        <v>11</v>
      </c>
      <c r="S186" s="102">
        <v>1800</v>
      </c>
      <c r="T186" s="35">
        <f t="shared" si="8"/>
        <v>19800</v>
      </c>
      <c r="U186" s="35">
        <f t="shared" si="9"/>
        <v>22176.000000000004</v>
      </c>
      <c r="V186" s="103"/>
      <c r="W186" s="103">
        <v>2017</v>
      </c>
      <c r="X186" s="103"/>
      <c r="Y186" s="103" t="s">
        <v>267</v>
      </c>
    </row>
    <row r="187" spans="1:25" ht="114.75" x14ac:dyDescent="0.25">
      <c r="A187" s="27" t="s">
        <v>1220</v>
      </c>
      <c r="B187" s="139" t="s">
        <v>2</v>
      </c>
      <c r="C187" s="139" t="s">
        <v>994</v>
      </c>
      <c r="D187" s="139" t="s">
        <v>995</v>
      </c>
      <c r="E187" s="139" t="s">
        <v>996</v>
      </c>
      <c r="F187" s="106" t="s">
        <v>997</v>
      </c>
      <c r="G187" s="103" t="s">
        <v>125</v>
      </c>
      <c r="H187" s="103">
        <v>0</v>
      </c>
      <c r="I187" s="27" t="s">
        <v>220</v>
      </c>
      <c r="J187" s="27" t="s">
        <v>33</v>
      </c>
      <c r="K187" s="28" t="s">
        <v>520</v>
      </c>
      <c r="L187" s="27" t="s">
        <v>521</v>
      </c>
      <c r="M187" s="27" t="s">
        <v>171</v>
      </c>
      <c r="N187" s="139" t="s">
        <v>256</v>
      </c>
      <c r="O187" s="90" t="s">
        <v>1486</v>
      </c>
      <c r="P187" s="105" t="s">
        <v>218</v>
      </c>
      <c r="Q187" s="40" t="s">
        <v>219</v>
      </c>
      <c r="R187" s="102">
        <v>2774</v>
      </c>
      <c r="S187" s="102">
        <v>67.38</v>
      </c>
      <c r="T187" s="35">
        <f t="shared" si="8"/>
        <v>186912.12</v>
      </c>
      <c r="U187" s="35">
        <f t="shared" si="9"/>
        <v>209341.57440000001</v>
      </c>
      <c r="V187" s="103"/>
      <c r="W187" s="103">
        <v>2017</v>
      </c>
      <c r="X187" s="103"/>
      <c r="Y187" s="103" t="s">
        <v>267</v>
      </c>
    </row>
    <row r="188" spans="1:25" ht="114.75" x14ac:dyDescent="0.25">
      <c r="A188" s="27" t="s">
        <v>1221</v>
      </c>
      <c r="B188" s="139" t="s">
        <v>2</v>
      </c>
      <c r="C188" s="139" t="s">
        <v>998</v>
      </c>
      <c r="D188" s="139" t="s">
        <v>999</v>
      </c>
      <c r="E188" s="139" t="s">
        <v>1000</v>
      </c>
      <c r="F188" s="106" t="s">
        <v>1001</v>
      </c>
      <c r="G188" s="103" t="s">
        <v>125</v>
      </c>
      <c r="H188" s="103">
        <v>0</v>
      </c>
      <c r="I188" s="27" t="s">
        <v>220</v>
      </c>
      <c r="J188" s="27" t="s">
        <v>33</v>
      </c>
      <c r="K188" s="28" t="s">
        <v>520</v>
      </c>
      <c r="L188" s="27" t="s">
        <v>521</v>
      </c>
      <c r="M188" s="27" t="s">
        <v>171</v>
      </c>
      <c r="N188" s="139" t="s">
        <v>256</v>
      </c>
      <c r="O188" s="90" t="s">
        <v>1486</v>
      </c>
      <c r="P188" s="103">
        <v>796</v>
      </c>
      <c r="Q188" s="103" t="s">
        <v>217</v>
      </c>
      <c r="R188" s="102">
        <v>1</v>
      </c>
      <c r="S188" s="102">
        <v>99489.04</v>
      </c>
      <c r="T188" s="35">
        <f t="shared" si="8"/>
        <v>99489.04</v>
      </c>
      <c r="U188" s="35">
        <f t="shared" si="9"/>
        <v>111427.7248</v>
      </c>
      <c r="V188" s="103"/>
      <c r="W188" s="103">
        <v>2017</v>
      </c>
      <c r="X188" s="103"/>
      <c r="Y188" s="103" t="s">
        <v>267</v>
      </c>
    </row>
    <row r="189" spans="1:25" ht="114.75" x14ac:dyDescent="0.25">
      <c r="A189" s="27" t="s">
        <v>1222</v>
      </c>
      <c r="B189" s="139" t="s">
        <v>2</v>
      </c>
      <c r="C189" s="139" t="s">
        <v>1002</v>
      </c>
      <c r="D189" s="139" t="s">
        <v>1003</v>
      </c>
      <c r="E189" s="139" t="s">
        <v>1004</v>
      </c>
      <c r="F189" s="106" t="s">
        <v>1005</v>
      </c>
      <c r="G189" s="103" t="s">
        <v>125</v>
      </c>
      <c r="H189" s="103">
        <v>0</v>
      </c>
      <c r="I189" s="27" t="s">
        <v>220</v>
      </c>
      <c r="J189" s="27" t="s">
        <v>33</v>
      </c>
      <c r="K189" s="28" t="s">
        <v>520</v>
      </c>
      <c r="L189" s="27" t="s">
        <v>521</v>
      </c>
      <c r="M189" s="27" t="s">
        <v>171</v>
      </c>
      <c r="N189" s="139" t="s">
        <v>256</v>
      </c>
      <c r="O189" s="90" t="s">
        <v>1486</v>
      </c>
      <c r="P189" s="103">
        <v>796</v>
      </c>
      <c r="Q189" s="103" t="s">
        <v>217</v>
      </c>
      <c r="R189" s="102">
        <v>1</v>
      </c>
      <c r="S189" s="102">
        <v>644008.35</v>
      </c>
      <c r="T189" s="35">
        <f t="shared" si="8"/>
        <v>644008.35</v>
      </c>
      <c r="U189" s="35">
        <f t="shared" si="9"/>
        <v>721289.35200000007</v>
      </c>
      <c r="V189" s="103"/>
      <c r="W189" s="103">
        <v>2017</v>
      </c>
      <c r="X189" s="103"/>
      <c r="Y189" s="103" t="s">
        <v>267</v>
      </c>
    </row>
    <row r="190" spans="1:25" ht="114.75" x14ac:dyDescent="0.25">
      <c r="A190" s="27" t="s">
        <v>1912</v>
      </c>
      <c r="B190" s="139" t="s">
        <v>2</v>
      </c>
      <c r="C190" s="139" t="s">
        <v>1002</v>
      </c>
      <c r="D190" s="139" t="s">
        <v>1003</v>
      </c>
      <c r="E190" s="139" t="s">
        <v>1004</v>
      </c>
      <c r="F190" s="106" t="s">
        <v>1006</v>
      </c>
      <c r="G190" s="103" t="s">
        <v>125</v>
      </c>
      <c r="H190" s="103">
        <v>0</v>
      </c>
      <c r="I190" s="27" t="s">
        <v>220</v>
      </c>
      <c r="J190" s="27" t="s">
        <v>33</v>
      </c>
      <c r="K190" s="28" t="s">
        <v>520</v>
      </c>
      <c r="L190" s="27" t="s">
        <v>521</v>
      </c>
      <c r="M190" s="27" t="s">
        <v>171</v>
      </c>
      <c r="N190" s="139" t="s">
        <v>256</v>
      </c>
      <c r="O190" s="90" t="s">
        <v>1486</v>
      </c>
      <c r="P190" s="103">
        <v>796</v>
      </c>
      <c r="Q190" s="103" t="s">
        <v>217</v>
      </c>
      <c r="R190" s="102">
        <v>1</v>
      </c>
      <c r="S190" s="102">
        <v>644008.35</v>
      </c>
      <c r="T190" s="35">
        <f t="shared" si="8"/>
        <v>644008.35</v>
      </c>
      <c r="U190" s="35">
        <f t="shared" si="9"/>
        <v>721289.35200000007</v>
      </c>
      <c r="V190" s="103"/>
      <c r="W190" s="103">
        <v>2017</v>
      </c>
      <c r="X190" s="103"/>
      <c r="Y190" s="103" t="s">
        <v>267</v>
      </c>
    </row>
    <row r="191" spans="1:25" ht="114.75" x14ac:dyDescent="0.25">
      <c r="A191" s="27" t="s">
        <v>1223</v>
      </c>
      <c r="B191" s="139" t="s">
        <v>2</v>
      </c>
      <c r="C191" s="139" t="s">
        <v>1002</v>
      </c>
      <c r="D191" s="139" t="s">
        <v>1003</v>
      </c>
      <c r="E191" s="139" t="s">
        <v>1004</v>
      </c>
      <c r="F191" s="106" t="s">
        <v>1007</v>
      </c>
      <c r="G191" s="103" t="s">
        <v>92</v>
      </c>
      <c r="H191" s="103">
        <v>0</v>
      </c>
      <c r="I191" s="27" t="s">
        <v>220</v>
      </c>
      <c r="J191" s="27" t="s">
        <v>33</v>
      </c>
      <c r="K191" s="28" t="s">
        <v>520</v>
      </c>
      <c r="L191" s="27" t="s">
        <v>521</v>
      </c>
      <c r="M191" s="27" t="s">
        <v>171</v>
      </c>
      <c r="N191" s="139" t="s">
        <v>256</v>
      </c>
      <c r="O191" s="90" t="s">
        <v>1486</v>
      </c>
      <c r="P191" s="103">
        <v>796</v>
      </c>
      <c r="Q191" s="103" t="s">
        <v>217</v>
      </c>
      <c r="R191" s="102">
        <v>1</v>
      </c>
      <c r="S191" s="102">
        <v>9786980.4299999997</v>
      </c>
      <c r="T191" s="35">
        <f t="shared" si="8"/>
        <v>9786980.4299999997</v>
      </c>
      <c r="U191" s="35">
        <f t="shared" si="9"/>
        <v>10961418.081600001</v>
      </c>
      <c r="V191" s="103"/>
      <c r="W191" s="103">
        <v>2017</v>
      </c>
      <c r="X191" s="103"/>
      <c r="Y191" s="103" t="s">
        <v>267</v>
      </c>
    </row>
    <row r="192" spans="1:25" ht="114.75" x14ac:dyDescent="0.25">
      <c r="A192" s="27" t="s">
        <v>1224</v>
      </c>
      <c r="B192" s="139" t="s">
        <v>2</v>
      </c>
      <c r="C192" s="139" t="s">
        <v>1002</v>
      </c>
      <c r="D192" s="139" t="s">
        <v>1003</v>
      </c>
      <c r="E192" s="139" t="s">
        <v>1004</v>
      </c>
      <c r="F192" s="106" t="s">
        <v>1008</v>
      </c>
      <c r="G192" s="103" t="s">
        <v>125</v>
      </c>
      <c r="H192" s="103">
        <v>0</v>
      </c>
      <c r="I192" s="27" t="s">
        <v>220</v>
      </c>
      <c r="J192" s="27" t="s">
        <v>33</v>
      </c>
      <c r="K192" s="28" t="s">
        <v>520</v>
      </c>
      <c r="L192" s="27" t="s">
        <v>521</v>
      </c>
      <c r="M192" s="27" t="s">
        <v>171</v>
      </c>
      <c r="N192" s="139" t="s">
        <v>256</v>
      </c>
      <c r="O192" s="90" t="s">
        <v>1486</v>
      </c>
      <c r="P192" s="103">
        <v>796</v>
      </c>
      <c r="Q192" s="103" t="s">
        <v>217</v>
      </c>
      <c r="R192" s="102">
        <v>1</v>
      </c>
      <c r="S192" s="102">
        <v>644008.35</v>
      </c>
      <c r="T192" s="35">
        <f t="shared" si="8"/>
        <v>644008.35</v>
      </c>
      <c r="U192" s="35">
        <f t="shared" si="9"/>
        <v>721289.35200000007</v>
      </c>
      <c r="V192" s="103"/>
      <c r="W192" s="103">
        <v>2017</v>
      </c>
      <c r="X192" s="103"/>
      <c r="Y192" s="103" t="s">
        <v>267</v>
      </c>
    </row>
    <row r="193" spans="1:25" ht="114.75" x14ac:dyDescent="0.25">
      <c r="A193" s="27" t="s">
        <v>1225</v>
      </c>
      <c r="B193" s="139" t="s">
        <v>2</v>
      </c>
      <c r="C193" s="139" t="s">
        <v>1002</v>
      </c>
      <c r="D193" s="139" t="s">
        <v>1003</v>
      </c>
      <c r="E193" s="139" t="s">
        <v>1004</v>
      </c>
      <c r="F193" s="106" t="s">
        <v>1009</v>
      </c>
      <c r="G193" s="103" t="s">
        <v>125</v>
      </c>
      <c r="H193" s="103">
        <v>0</v>
      </c>
      <c r="I193" s="27" t="s">
        <v>220</v>
      </c>
      <c r="J193" s="27" t="s">
        <v>33</v>
      </c>
      <c r="K193" s="28" t="s">
        <v>520</v>
      </c>
      <c r="L193" s="27" t="s">
        <v>521</v>
      </c>
      <c r="M193" s="27" t="s">
        <v>171</v>
      </c>
      <c r="N193" s="139" t="s">
        <v>256</v>
      </c>
      <c r="O193" s="90" t="s">
        <v>1486</v>
      </c>
      <c r="P193" s="103">
        <v>796</v>
      </c>
      <c r="Q193" s="103" t="s">
        <v>217</v>
      </c>
      <c r="R193" s="102">
        <v>1</v>
      </c>
      <c r="S193" s="102">
        <v>644008.35</v>
      </c>
      <c r="T193" s="35">
        <f t="shared" ref="T193:T252" si="10">S193*R193</f>
        <v>644008.35</v>
      </c>
      <c r="U193" s="35">
        <f t="shared" si="9"/>
        <v>721289.35200000007</v>
      </c>
      <c r="V193" s="103"/>
      <c r="W193" s="103">
        <v>2017</v>
      </c>
      <c r="X193" s="103"/>
      <c r="Y193" s="103" t="s">
        <v>267</v>
      </c>
    </row>
    <row r="194" spans="1:25" ht="114.75" x14ac:dyDescent="0.25">
      <c r="A194" s="27" t="s">
        <v>1226</v>
      </c>
      <c r="B194" s="139" t="s">
        <v>2</v>
      </c>
      <c r="C194" s="139" t="s">
        <v>1002</v>
      </c>
      <c r="D194" s="139" t="s">
        <v>1003</v>
      </c>
      <c r="E194" s="139" t="s">
        <v>1004</v>
      </c>
      <c r="F194" s="106" t="s">
        <v>1010</v>
      </c>
      <c r="G194" s="103" t="s">
        <v>125</v>
      </c>
      <c r="H194" s="103">
        <v>0</v>
      </c>
      <c r="I194" s="27" t="s">
        <v>220</v>
      </c>
      <c r="J194" s="27" t="s">
        <v>33</v>
      </c>
      <c r="K194" s="28" t="s">
        <v>520</v>
      </c>
      <c r="L194" s="27" t="s">
        <v>521</v>
      </c>
      <c r="M194" s="27" t="s">
        <v>171</v>
      </c>
      <c r="N194" s="139" t="s">
        <v>256</v>
      </c>
      <c r="O194" s="90" t="s">
        <v>1486</v>
      </c>
      <c r="P194" s="103">
        <v>796</v>
      </c>
      <c r="Q194" s="103" t="s">
        <v>217</v>
      </c>
      <c r="R194" s="102">
        <v>1</v>
      </c>
      <c r="S194" s="102">
        <v>859835.83</v>
      </c>
      <c r="T194" s="35">
        <f t="shared" si="10"/>
        <v>859835.83</v>
      </c>
      <c r="U194" s="35">
        <f t="shared" si="9"/>
        <v>963016.1296000001</v>
      </c>
      <c r="V194" s="103"/>
      <c r="W194" s="103">
        <v>2017</v>
      </c>
      <c r="X194" s="103"/>
      <c r="Y194" s="103" t="s">
        <v>267</v>
      </c>
    </row>
    <row r="195" spans="1:25" ht="114.75" x14ac:dyDescent="0.25">
      <c r="A195" s="27" t="s">
        <v>1227</v>
      </c>
      <c r="B195" s="139" t="s">
        <v>2</v>
      </c>
      <c r="C195" s="139" t="s">
        <v>1002</v>
      </c>
      <c r="D195" s="139" t="s">
        <v>1003</v>
      </c>
      <c r="E195" s="139" t="s">
        <v>1004</v>
      </c>
      <c r="F195" s="106" t="s">
        <v>1011</v>
      </c>
      <c r="G195" s="103" t="s">
        <v>125</v>
      </c>
      <c r="H195" s="103">
        <v>0</v>
      </c>
      <c r="I195" s="27" t="s">
        <v>220</v>
      </c>
      <c r="J195" s="27" t="s">
        <v>33</v>
      </c>
      <c r="K195" s="28" t="s">
        <v>520</v>
      </c>
      <c r="L195" s="27" t="s">
        <v>521</v>
      </c>
      <c r="M195" s="27" t="s">
        <v>171</v>
      </c>
      <c r="N195" s="139" t="s">
        <v>256</v>
      </c>
      <c r="O195" s="90" t="s">
        <v>1486</v>
      </c>
      <c r="P195" s="103">
        <v>796</v>
      </c>
      <c r="Q195" s="103" t="s">
        <v>217</v>
      </c>
      <c r="R195" s="102">
        <v>2</v>
      </c>
      <c r="S195" s="102">
        <v>644008.35</v>
      </c>
      <c r="T195" s="35">
        <f t="shared" si="10"/>
        <v>1288016.7</v>
      </c>
      <c r="U195" s="35">
        <f t="shared" si="9"/>
        <v>1442578.7040000001</v>
      </c>
      <c r="V195" s="103"/>
      <c r="W195" s="103">
        <v>2017</v>
      </c>
      <c r="X195" s="103"/>
      <c r="Y195" s="103" t="s">
        <v>267</v>
      </c>
    </row>
    <row r="196" spans="1:25" ht="114.75" x14ac:dyDescent="0.25">
      <c r="A196" s="27" t="s">
        <v>1228</v>
      </c>
      <c r="B196" s="139" t="s">
        <v>2</v>
      </c>
      <c r="C196" s="139" t="s">
        <v>1002</v>
      </c>
      <c r="D196" s="139" t="s">
        <v>1003</v>
      </c>
      <c r="E196" s="139" t="s">
        <v>1004</v>
      </c>
      <c r="F196" s="106" t="s">
        <v>1012</v>
      </c>
      <c r="G196" s="103" t="s">
        <v>125</v>
      </c>
      <c r="H196" s="103">
        <v>0</v>
      </c>
      <c r="I196" s="27" t="s">
        <v>220</v>
      </c>
      <c r="J196" s="27" t="s">
        <v>33</v>
      </c>
      <c r="K196" s="28" t="s">
        <v>520</v>
      </c>
      <c r="L196" s="27" t="s">
        <v>521</v>
      </c>
      <c r="M196" s="27" t="s">
        <v>171</v>
      </c>
      <c r="N196" s="139" t="s">
        <v>256</v>
      </c>
      <c r="O196" s="90" t="s">
        <v>1486</v>
      </c>
      <c r="P196" s="103">
        <v>796</v>
      </c>
      <c r="Q196" s="103" t="s">
        <v>217</v>
      </c>
      <c r="R196" s="102">
        <v>1</v>
      </c>
      <c r="S196" s="102">
        <v>859835.83</v>
      </c>
      <c r="T196" s="35">
        <f t="shared" si="10"/>
        <v>859835.83</v>
      </c>
      <c r="U196" s="35">
        <f t="shared" si="9"/>
        <v>963016.1296000001</v>
      </c>
      <c r="V196" s="103"/>
      <c r="W196" s="103">
        <v>2017</v>
      </c>
      <c r="X196" s="103"/>
      <c r="Y196" s="103" t="s">
        <v>267</v>
      </c>
    </row>
    <row r="197" spans="1:25" ht="114.75" x14ac:dyDescent="0.25">
      <c r="A197" s="27" t="s">
        <v>1229</v>
      </c>
      <c r="B197" s="139" t="s">
        <v>2</v>
      </c>
      <c r="C197" s="139" t="s">
        <v>1002</v>
      </c>
      <c r="D197" s="139" t="s">
        <v>1003</v>
      </c>
      <c r="E197" s="139" t="s">
        <v>1004</v>
      </c>
      <c r="F197" s="106" t="s">
        <v>1013</v>
      </c>
      <c r="G197" s="103" t="s">
        <v>125</v>
      </c>
      <c r="H197" s="103">
        <v>0</v>
      </c>
      <c r="I197" s="27" t="s">
        <v>220</v>
      </c>
      <c r="J197" s="27" t="s">
        <v>33</v>
      </c>
      <c r="K197" s="28" t="s">
        <v>520</v>
      </c>
      <c r="L197" s="27" t="s">
        <v>521</v>
      </c>
      <c r="M197" s="27" t="s">
        <v>171</v>
      </c>
      <c r="N197" s="139" t="s">
        <v>256</v>
      </c>
      <c r="O197" s="90" t="s">
        <v>1486</v>
      </c>
      <c r="P197" s="103">
        <v>796</v>
      </c>
      <c r="Q197" s="103" t="s">
        <v>217</v>
      </c>
      <c r="R197" s="102">
        <v>1</v>
      </c>
      <c r="S197" s="102">
        <v>834865.85</v>
      </c>
      <c r="T197" s="35">
        <f t="shared" si="10"/>
        <v>834865.85</v>
      </c>
      <c r="U197" s="35">
        <f t="shared" si="9"/>
        <v>935049.75200000009</v>
      </c>
      <c r="V197" s="103"/>
      <c r="W197" s="103">
        <v>2017</v>
      </c>
      <c r="X197" s="103"/>
      <c r="Y197" s="103" t="s">
        <v>267</v>
      </c>
    </row>
    <row r="198" spans="1:25" ht="114.75" x14ac:dyDescent="0.25">
      <c r="A198" s="27" t="s">
        <v>1230</v>
      </c>
      <c r="B198" s="139" t="s">
        <v>2</v>
      </c>
      <c r="C198" s="139" t="s">
        <v>1014</v>
      </c>
      <c r="D198" s="139" t="s">
        <v>1015</v>
      </c>
      <c r="E198" s="139" t="s">
        <v>1016</v>
      </c>
      <c r="F198" s="106" t="s">
        <v>1017</v>
      </c>
      <c r="G198" s="103" t="s">
        <v>125</v>
      </c>
      <c r="H198" s="103">
        <v>0</v>
      </c>
      <c r="I198" s="27" t="s">
        <v>220</v>
      </c>
      <c r="J198" s="27" t="s">
        <v>33</v>
      </c>
      <c r="K198" s="28" t="s">
        <v>520</v>
      </c>
      <c r="L198" s="27" t="s">
        <v>521</v>
      </c>
      <c r="M198" s="27" t="s">
        <v>171</v>
      </c>
      <c r="N198" s="139" t="s">
        <v>256</v>
      </c>
      <c r="O198" s="90" t="s">
        <v>1486</v>
      </c>
      <c r="P198" s="103">
        <v>796</v>
      </c>
      <c r="Q198" s="103" t="s">
        <v>217</v>
      </c>
      <c r="R198" s="102">
        <v>1</v>
      </c>
      <c r="S198" s="102">
        <v>36960</v>
      </c>
      <c r="T198" s="35">
        <f t="shared" si="10"/>
        <v>36960</v>
      </c>
      <c r="U198" s="35">
        <f t="shared" si="9"/>
        <v>41395.200000000004</v>
      </c>
      <c r="V198" s="103"/>
      <c r="W198" s="103">
        <v>2017</v>
      </c>
      <c r="X198" s="103"/>
      <c r="Y198" s="103" t="s">
        <v>267</v>
      </c>
    </row>
    <row r="199" spans="1:25" ht="114.75" x14ac:dyDescent="0.25">
      <c r="A199" s="27" t="s">
        <v>1231</v>
      </c>
      <c r="B199" s="139" t="s">
        <v>2</v>
      </c>
      <c r="C199" s="139" t="s">
        <v>1014</v>
      </c>
      <c r="D199" s="139" t="s">
        <v>1015</v>
      </c>
      <c r="E199" s="139" t="s">
        <v>1016</v>
      </c>
      <c r="F199" s="106" t="s">
        <v>1018</v>
      </c>
      <c r="G199" s="103" t="s">
        <v>125</v>
      </c>
      <c r="H199" s="103">
        <v>0</v>
      </c>
      <c r="I199" s="27" t="s">
        <v>220</v>
      </c>
      <c r="J199" s="27" t="s">
        <v>33</v>
      </c>
      <c r="K199" s="28" t="s">
        <v>520</v>
      </c>
      <c r="L199" s="27" t="s">
        <v>521</v>
      </c>
      <c r="M199" s="27" t="s">
        <v>171</v>
      </c>
      <c r="N199" s="139" t="s">
        <v>256</v>
      </c>
      <c r="O199" s="90" t="s">
        <v>1486</v>
      </c>
      <c r="P199" s="103">
        <v>796</v>
      </c>
      <c r="Q199" s="103" t="s">
        <v>217</v>
      </c>
      <c r="R199" s="102">
        <v>1</v>
      </c>
      <c r="S199" s="102">
        <v>264750</v>
      </c>
      <c r="T199" s="35">
        <f t="shared" si="10"/>
        <v>264750</v>
      </c>
      <c r="U199" s="35">
        <f t="shared" si="9"/>
        <v>296520</v>
      </c>
      <c r="V199" s="103"/>
      <c r="W199" s="103">
        <v>2017</v>
      </c>
      <c r="X199" s="103"/>
      <c r="Y199" s="103" t="s">
        <v>267</v>
      </c>
    </row>
    <row r="200" spans="1:25" ht="114.75" x14ac:dyDescent="0.25">
      <c r="A200" s="27" t="s">
        <v>1232</v>
      </c>
      <c r="B200" s="139" t="s">
        <v>2</v>
      </c>
      <c r="C200" s="139" t="s">
        <v>1014</v>
      </c>
      <c r="D200" s="139" t="s">
        <v>1015</v>
      </c>
      <c r="E200" s="139" t="s">
        <v>1016</v>
      </c>
      <c r="F200" s="106" t="s">
        <v>1019</v>
      </c>
      <c r="G200" s="103" t="s">
        <v>125</v>
      </c>
      <c r="H200" s="103">
        <v>0</v>
      </c>
      <c r="I200" s="27" t="s">
        <v>220</v>
      </c>
      <c r="J200" s="27" t="s">
        <v>33</v>
      </c>
      <c r="K200" s="28" t="s">
        <v>520</v>
      </c>
      <c r="L200" s="27" t="s">
        <v>521</v>
      </c>
      <c r="M200" s="27" t="s">
        <v>171</v>
      </c>
      <c r="N200" s="139" t="s">
        <v>256</v>
      </c>
      <c r="O200" s="90" t="s">
        <v>1486</v>
      </c>
      <c r="P200" s="103">
        <v>796</v>
      </c>
      <c r="Q200" s="103" t="s">
        <v>217</v>
      </c>
      <c r="R200" s="102">
        <v>5</v>
      </c>
      <c r="S200" s="102">
        <v>36960</v>
      </c>
      <c r="T200" s="35">
        <f t="shared" si="10"/>
        <v>184800</v>
      </c>
      <c r="U200" s="35">
        <f t="shared" si="9"/>
        <v>206976.00000000003</v>
      </c>
      <c r="V200" s="103"/>
      <c r="W200" s="103">
        <v>2017</v>
      </c>
      <c r="X200" s="103"/>
      <c r="Y200" s="103" t="s">
        <v>267</v>
      </c>
    </row>
    <row r="201" spans="1:25" ht="114.75" x14ac:dyDescent="0.25">
      <c r="A201" s="27" t="s">
        <v>1233</v>
      </c>
      <c r="B201" s="139" t="s">
        <v>2</v>
      </c>
      <c r="C201" s="139" t="s">
        <v>1014</v>
      </c>
      <c r="D201" s="139" t="s">
        <v>1015</v>
      </c>
      <c r="E201" s="139" t="s">
        <v>1016</v>
      </c>
      <c r="F201" s="106" t="s">
        <v>1020</v>
      </c>
      <c r="G201" s="103" t="s">
        <v>125</v>
      </c>
      <c r="H201" s="103">
        <v>0</v>
      </c>
      <c r="I201" s="27" t="s">
        <v>220</v>
      </c>
      <c r="J201" s="27" t="s">
        <v>33</v>
      </c>
      <c r="K201" s="28" t="s">
        <v>520</v>
      </c>
      <c r="L201" s="27" t="s">
        <v>521</v>
      </c>
      <c r="M201" s="27" t="s">
        <v>171</v>
      </c>
      <c r="N201" s="139" t="s">
        <v>256</v>
      </c>
      <c r="O201" s="90" t="s">
        <v>1486</v>
      </c>
      <c r="P201" s="103">
        <v>796</v>
      </c>
      <c r="Q201" s="103" t="s">
        <v>217</v>
      </c>
      <c r="R201" s="102">
        <v>1</v>
      </c>
      <c r="S201" s="102">
        <v>1081578.3999999999</v>
      </c>
      <c r="T201" s="35">
        <f t="shared" si="10"/>
        <v>1081578.3999999999</v>
      </c>
      <c r="U201" s="35">
        <f t="shared" si="9"/>
        <v>1211367.808</v>
      </c>
      <c r="V201" s="103"/>
      <c r="W201" s="103">
        <v>2017</v>
      </c>
      <c r="X201" s="103"/>
      <c r="Y201" s="103" t="s">
        <v>267</v>
      </c>
    </row>
    <row r="202" spans="1:25" ht="114.75" x14ac:dyDescent="0.25">
      <c r="A202" s="27" t="s">
        <v>1234</v>
      </c>
      <c r="B202" s="139" t="s">
        <v>2</v>
      </c>
      <c r="C202" s="139" t="s">
        <v>1014</v>
      </c>
      <c r="D202" s="139" t="s">
        <v>1015</v>
      </c>
      <c r="E202" s="139" t="s">
        <v>1016</v>
      </c>
      <c r="F202" s="106" t="s">
        <v>1021</v>
      </c>
      <c r="G202" s="103" t="s">
        <v>125</v>
      </c>
      <c r="H202" s="103">
        <v>0</v>
      </c>
      <c r="I202" s="27" t="s">
        <v>220</v>
      </c>
      <c r="J202" s="27" t="s">
        <v>33</v>
      </c>
      <c r="K202" s="28" t="s">
        <v>520</v>
      </c>
      <c r="L202" s="27" t="s">
        <v>521</v>
      </c>
      <c r="M202" s="27" t="s">
        <v>171</v>
      </c>
      <c r="N202" s="139" t="s">
        <v>256</v>
      </c>
      <c r="O202" s="90" t="s">
        <v>1486</v>
      </c>
      <c r="P202" s="103">
        <v>796</v>
      </c>
      <c r="Q202" s="103" t="s">
        <v>217</v>
      </c>
      <c r="R202" s="102">
        <v>3</v>
      </c>
      <c r="S202" s="102">
        <v>1081578.3999999999</v>
      </c>
      <c r="T202" s="35">
        <f t="shared" si="10"/>
        <v>3244735.1999999997</v>
      </c>
      <c r="U202" s="35">
        <f t="shared" si="9"/>
        <v>3634103.4240000001</v>
      </c>
      <c r="V202" s="103"/>
      <c r="W202" s="103">
        <v>2017</v>
      </c>
      <c r="X202" s="103"/>
      <c r="Y202" s="103" t="s">
        <v>267</v>
      </c>
    </row>
    <row r="203" spans="1:25" ht="114.75" x14ac:dyDescent="0.25">
      <c r="A203" s="27" t="s">
        <v>1235</v>
      </c>
      <c r="B203" s="139" t="s">
        <v>2</v>
      </c>
      <c r="C203" s="139" t="s">
        <v>1014</v>
      </c>
      <c r="D203" s="139" t="s">
        <v>1015</v>
      </c>
      <c r="E203" s="139" t="s">
        <v>1016</v>
      </c>
      <c r="F203" s="106" t="s">
        <v>1022</v>
      </c>
      <c r="G203" s="103" t="s">
        <v>125</v>
      </c>
      <c r="H203" s="103">
        <v>0</v>
      </c>
      <c r="I203" s="27" t="s">
        <v>220</v>
      </c>
      <c r="J203" s="27" t="s">
        <v>33</v>
      </c>
      <c r="K203" s="28" t="s">
        <v>520</v>
      </c>
      <c r="L203" s="27" t="s">
        <v>521</v>
      </c>
      <c r="M203" s="27" t="s">
        <v>171</v>
      </c>
      <c r="N203" s="139" t="s">
        <v>256</v>
      </c>
      <c r="O203" s="90" t="s">
        <v>1486</v>
      </c>
      <c r="P203" s="103">
        <v>796</v>
      </c>
      <c r="Q203" s="103" t="s">
        <v>217</v>
      </c>
      <c r="R203" s="102">
        <v>1</v>
      </c>
      <c r="S203" s="102">
        <v>1081578.3999999999</v>
      </c>
      <c r="T203" s="35">
        <f t="shared" si="10"/>
        <v>1081578.3999999999</v>
      </c>
      <c r="U203" s="35">
        <f t="shared" si="9"/>
        <v>1211367.808</v>
      </c>
      <c r="V203" s="103"/>
      <c r="W203" s="103">
        <v>2017</v>
      </c>
      <c r="X203" s="103"/>
      <c r="Y203" s="103" t="s">
        <v>267</v>
      </c>
    </row>
    <row r="204" spans="1:25" ht="114.75" x14ac:dyDescent="0.25">
      <c r="A204" s="27" t="s">
        <v>1236</v>
      </c>
      <c r="B204" s="139" t="s">
        <v>2</v>
      </c>
      <c r="C204" s="139" t="s">
        <v>1014</v>
      </c>
      <c r="D204" s="139" t="s">
        <v>1015</v>
      </c>
      <c r="E204" s="139" t="s">
        <v>1016</v>
      </c>
      <c r="F204" s="106" t="s">
        <v>1023</v>
      </c>
      <c r="G204" s="103" t="s">
        <v>125</v>
      </c>
      <c r="H204" s="103">
        <v>0</v>
      </c>
      <c r="I204" s="27" t="s">
        <v>220</v>
      </c>
      <c r="J204" s="27" t="s">
        <v>33</v>
      </c>
      <c r="K204" s="28" t="s">
        <v>520</v>
      </c>
      <c r="L204" s="27" t="s">
        <v>521</v>
      </c>
      <c r="M204" s="27" t="s">
        <v>171</v>
      </c>
      <c r="N204" s="139" t="s">
        <v>256</v>
      </c>
      <c r="O204" s="90" t="s">
        <v>1486</v>
      </c>
      <c r="P204" s="103">
        <v>796</v>
      </c>
      <c r="Q204" s="103" t="s">
        <v>217</v>
      </c>
      <c r="R204" s="102">
        <v>2</v>
      </c>
      <c r="S204" s="102">
        <v>1081578.3999999999</v>
      </c>
      <c r="T204" s="35">
        <f t="shared" si="10"/>
        <v>2163156.7999999998</v>
      </c>
      <c r="U204" s="35">
        <f t="shared" si="9"/>
        <v>2422735.6159999999</v>
      </c>
      <c r="V204" s="103"/>
      <c r="W204" s="103">
        <v>2017</v>
      </c>
      <c r="X204" s="103"/>
      <c r="Y204" s="103" t="s">
        <v>267</v>
      </c>
    </row>
    <row r="205" spans="1:25" ht="114.75" x14ac:dyDescent="0.25">
      <c r="A205" s="27" t="s">
        <v>1237</v>
      </c>
      <c r="B205" s="139" t="s">
        <v>2</v>
      </c>
      <c r="C205" s="139" t="s">
        <v>1014</v>
      </c>
      <c r="D205" s="139" t="s">
        <v>1015</v>
      </c>
      <c r="E205" s="139" t="s">
        <v>1016</v>
      </c>
      <c r="F205" s="106" t="s">
        <v>1020</v>
      </c>
      <c r="G205" s="103" t="s">
        <v>125</v>
      </c>
      <c r="H205" s="103">
        <v>0</v>
      </c>
      <c r="I205" s="27" t="s">
        <v>220</v>
      </c>
      <c r="J205" s="27" t="s">
        <v>33</v>
      </c>
      <c r="K205" s="28" t="s">
        <v>520</v>
      </c>
      <c r="L205" s="27" t="s">
        <v>521</v>
      </c>
      <c r="M205" s="27" t="s">
        <v>171</v>
      </c>
      <c r="N205" s="139" t="s">
        <v>256</v>
      </c>
      <c r="O205" s="90" t="s">
        <v>1486</v>
      </c>
      <c r="P205" s="103">
        <v>796</v>
      </c>
      <c r="Q205" s="103" t="s">
        <v>217</v>
      </c>
      <c r="R205" s="102">
        <v>2</v>
      </c>
      <c r="S205" s="102">
        <v>1081578.3999999999</v>
      </c>
      <c r="T205" s="35">
        <f t="shared" si="10"/>
        <v>2163156.7999999998</v>
      </c>
      <c r="U205" s="35">
        <f t="shared" si="9"/>
        <v>2422735.6159999999</v>
      </c>
      <c r="V205" s="103"/>
      <c r="W205" s="103">
        <v>2017</v>
      </c>
      <c r="X205" s="103"/>
      <c r="Y205" s="103" t="s">
        <v>267</v>
      </c>
    </row>
    <row r="206" spans="1:25" ht="114.75" x14ac:dyDescent="0.25">
      <c r="A206" s="27" t="s">
        <v>1238</v>
      </c>
      <c r="B206" s="139" t="s">
        <v>2</v>
      </c>
      <c r="C206" s="139" t="s">
        <v>1014</v>
      </c>
      <c r="D206" s="139" t="s">
        <v>1015</v>
      </c>
      <c r="E206" s="139" t="s">
        <v>1016</v>
      </c>
      <c r="F206" s="106" t="s">
        <v>1021</v>
      </c>
      <c r="G206" s="103" t="s">
        <v>125</v>
      </c>
      <c r="H206" s="103">
        <v>0</v>
      </c>
      <c r="I206" s="27" t="s">
        <v>220</v>
      </c>
      <c r="J206" s="27" t="s">
        <v>33</v>
      </c>
      <c r="K206" s="28" t="s">
        <v>520</v>
      </c>
      <c r="L206" s="27" t="s">
        <v>521</v>
      </c>
      <c r="M206" s="27" t="s">
        <v>171</v>
      </c>
      <c r="N206" s="139" t="s">
        <v>256</v>
      </c>
      <c r="O206" s="90" t="s">
        <v>1486</v>
      </c>
      <c r="P206" s="103">
        <v>796</v>
      </c>
      <c r="Q206" s="103" t="s">
        <v>217</v>
      </c>
      <c r="R206" s="102">
        <v>1</v>
      </c>
      <c r="S206" s="102">
        <v>28000</v>
      </c>
      <c r="T206" s="35">
        <f t="shared" si="10"/>
        <v>28000</v>
      </c>
      <c r="U206" s="35">
        <f t="shared" si="9"/>
        <v>31360.000000000004</v>
      </c>
      <c r="V206" s="103"/>
      <c r="W206" s="103">
        <v>2017</v>
      </c>
      <c r="X206" s="103"/>
      <c r="Y206" s="103" t="s">
        <v>267</v>
      </c>
    </row>
    <row r="207" spans="1:25" ht="114.75" x14ac:dyDescent="0.25">
      <c r="A207" s="27" t="s">
        <v>1239</v>
      </c>
      <c r="B207" s="139" t="s">
        <v>2</v>
      </c>
      <c r="C207" s="139" t="s">
        <v>1014</v>
      </c>
      <c r="D207" s="139" t="s">
        <v>1015</v>
      </c>
      <c r="E207" s="139" t="s">
        <v>1016</v>
      </c>
      <c r="F207" s="106" t="s">
        <v>1024</v>
      </c>
      <c r="G207" s="103" t="s">
        <v>125</v>
      </c>
      <c r="H207" s="103">
        <v>0</v>
      </c>
      <c r="I207" s="27" t="s">
        <v>220</v>
      </c>
      <c r="J207" s="27" t="s">
        <v>33</v>
      </c>
      <c r="K207" s="28" t="s">
        <v>520</v>
      </c>
      <c r="L207" s="27" t="s">
        <v>521</v>
      </c>
      <c r="M207" s="27" t="s">
        <v>171</v>
      </c>
      <c r="N207" s="139" t="s">
        <v>256</v>
      </c>
      <c r="O207" s="90" t="s">
        <v>1486</v>
      </c>
      <c r="P207" s="103">
        <v>796</v>
      </c>
      <c r="Q207" s="103" t="s">
        <v>217</v>
      </c>
      <c r="R207" s="102">
        <v>4</v>
      </c>
      <c r="S207" s="102">
        <v>32545.45</v>
      </c>
      <c r="T207" s="35">
        <f t="shared" si="10"/>
        <v>130181.8</v>
      </c>
      <c r="U207" s="35">
        <f t="shared" si="9"/>
        <v>145803.61600000001</v>
      </c>
      <c r="V207" s="103"/>
      <c r="W207" s="103">
        <v>2017</v>
      </c>
      <c r="X207" s="103"/>
      <c r="Y207" s="103" t="s">
        <v>267</v>
      </c>
    </row>
    <row r="208" spans="1:25" ht="114.75" x14ac:dyDescent="0.25">
      <c r="A208" s="27" t="s">
        <v>1240</v>
      </c>
      <c r="B208" s="139" t="s">
        <v>2</v>
      </c>
      <c r="C208" s="139" t="s">
        <v>1014</v>
      </c>
      <c r="D208" s="139" t="s">
        <v>1015</v>
      </c>
      <c r="E208" s="139" t="s">
        <v>1016</v>
      </c>
      <c r="F208" s="106" t="s">
        <v>1025</v>
      </c>
      <c r="G208" s="103" t="s">
        <v>125</v>
      </c>
      <c r="H208" s="103">
        <v>0</v>
      </c>
      <c r="I208" s="27" t="s">
        <v>220</v>
      </c>
      <c r="J208" s="27" t="s">
        <v>33</v>
      </c>
      <c r="K208" s="28" t="s">
        <v>520</v>
      </c>
      <c r="L208" s="27" t="s">
        <v>521</v>
      </c>
      <c r="M208" s="27" t="s">
        <v>171</v>
      </c>
      <c r="N208" s="139" t="s">
        <v>256</v>
      </c>
      <c r="O208" s="90" t="s">
        <v>1486</v>
      </c>
      <c r="P208" s="103">
        <v>796</v>
      </c>
      <c r="Q208" s="103" t="s">
        <v>217</v>
      </c>
      <c r="R208" s="102">
        <v>7</v>
      </c>
      <c r="S208" s="102">
        <v>1081578.3999999999</v>
      </c>
      <c r="T208" s="35">
        <f t="shared" si="10"/>
        <v>7571048.7999999989</v>
      </c>
      <c r="U208" s="35">
        <f t="shared" si="9"/>
        <v>8479574.6559999995</v>
      </c>
      <c r="V208" s="103"/>
      <c r="W208" s="103">
        <v>2017</v>
      </c>
      <c r="X208" s="103"/>
      <c r="Y208" s="103" t="s">
        <v>267</v>
      </c>
    </row>
    <row r="209" spans="1:25" ht="114.75" x14ac:dyDescent="0.25">
      <c r="A209" s="27" t="s">
        <v>1241</v>
      </c>
      <c r="B209" s="139" t="s">
        <v>2</v>
      </c>
      <c r="C209" s="139" t="s">
        <v>1014</v>
      </c>
      <c r="D209" s="139" t="s">
        <v>1015</v>
      </c>
      <c r="E209" s="139" t="s">
        <v>1016</v>
      </c>
      <c r="F209" s="106" t="s">
        <v>1026</v>
      </c>
      <c r="G209" s="103" t="s">
        <v>125</v>
      </c>
      <c r="H209" s="103">
        <v>0</v>
      </c>
      <c r="I209" s="27" t="s">
        <v>220</v>
      </c>
      <c r="J209" s="27" t="s">
        <v>33</v>
      </c>
      <c r="K209" s="28" t="s">
        <v>520</v>
      </c>
      <c r="L209" s="27" t="s">
        <v>521</v>
      </c>
      <c r="M209" s="27" t="s">
        <v>171</v>
      </c>
      <c r="N209" s="139" t="s">
        <v>256</v>
      </c>
      <c r="O209" s="90" t="s">
        <v>1486</v>
      </c>
      <c r="P209" s="103">
        <v>796</v>
      </c>
      <c r="Q209" s="103" t="s">
        <v>217</v>
      </c>
      <c r="R209" s="102">
        <v>1</v>
      </c>
      <c r="S209" s="102">
        <v>262105.74</v>
      </c>
      <c r="T209" s="35">
        <f t="shared" si="10"/>
        <v>262105.74</v>
      </c>
      <c r="U209" s="35">
        <f t="shared" si="9"/>
        <v>293558.42879999999</v>
      </c>
      <c r="V209" s="103"/>
      <c r="W209" s="103">
        <v>2017</v>
      </c>
      <c r="X209" s="103"/>
      <c r="Y209" s="103" t="s">
        <v>267</v>
      </c>
    </row>
    <row r="210" spans="1:25" ht="114.75" x14ac:dyDescent="0.25">
      <c r="A210" s="27" t="s">
        <v>1242</v>
      </c>
      <c r="B210" s="139" t="s">
        <v>2</v>
      </c>
      <c r="C210" s="139" t="s">
        <v>1014</v>
      </c>
      <c r="D210" s="139" t="s">
        <v>1015</v>
      </c>
      <c r="E210" s="139" t="s">
        <v>1016</v>
      </c>
      <c r="F210" s="106" t="s">
        <v>1027</v>
      </c>
      <c r="G210" s="103" t="s">
        <v>125</v>
      </c>
      <c r="H210" s="103">
        <v>0</v>
      </c>
      <c r="I210" s="27" t="s">
        <v>220</v>
      </c>
      <c r="J210" s="27" t="s">
        <v>33</v>
      </c>
      <c r="K210" s="28" t="s">
        <v>520</v>
      </c>
      <c r="L210" s="27" t="s">
        <v>521</v>
      </c>
      <c r="M210" s="27" t="s">
        <v>171</v>
      </c>
      <c r="N210" s="139" t="s">
        <v>256</v>
      </c>
      <c r="O210" s="90" t="s">
        <v>1486</v>
      </c>
      <c r="P210" s="103">
        <v>796</v>
      </c>
      <c r="Q210" s="103" t="s">
        <v>217</v>
      </c>
      <c r="R210" s="102">
        <v>2</v>
      </c>
      <c r="S210" s="102">
        <v>247665.6</v>
      </c>
      <c r="T210" s="35">
        <f t="shared" si="10"/>
        <v>495331.2</v>
      </c>
      <c r="U210" s="35">
        <f t="shared" si="9"/>
        <v>554770.94400000002</v>
      </c>
      <c r="V210" s="103"/>
      <c r="W210" s="103">
        <v>2017</v>
      </c>
      <c r="X210" s="103"/>
      <c r="Y210" s="103" t="s">
        <v>267</v>
      </c>
    </row>
    <row r="211" spans="1:25" ht="114.75" x14ac:dyDescent="0.25">
      <c r="A211" s="27" t="s">
        <v>1243</v>
      </c>
      <c r="B211" s="139" t="s">
        <v>2</v>
      </c>
      <c r="C211" s="139" t="s">
        <v>1014</v>
      </c>
      <c r="D211" s="139" t="s">
        <v>1015</v>
      </c>
      <c r="E211" s="139" t="s">
        <v>1016</v>
      </c>
      <c r="F211" s="106" t="s">
        <v>1028</v>
      </c>
      <c r="G211" s="103" t="s">
        <v>125</v>
      </c>
      <c r="H211" s="103">
        <v>0</v>
      </c>
      <c r="I211" s="27" t="s">
        <v>220</v>
      </c>
      <c r="J211" s="27" t="s">
        <v>33</v>
      </c>
      <c r="K211" s="28" t="s">
        <v>520</v>
      </c>
      <c r="L211" s="27" t="s">
        <v>521</v>
      </c>
      <c r="M211" s="27" t="s">
        <v>171</v>
      </c>
      <c r="N211" s="139" t="s">
        <v>256</v>
      </c>
      <c r="O211" s="90" t="s">
        <v>1486</v>
      </c>
      <c r="P211" s="103">
        <v>796</v>
      </c>
      <c r="Q211" s="103" t="s">
        <v>217</v>
      </c>
      <c r="R211" s="102">
        <v>1</v>
      </c>
      <c r="S211" s="102">
        <v>58443.8</v>
      </c>
      <c r="T211" s="35">
        <f t="shared" si="10"/>
        <v>58443.8</v>
      </c>
      <c r="U211" s="35">
        <f t="shared" si="9"/>
        <v>65457.056000000011</v>
      </c>
      <c r="V211" s="103"/>
      <c r="W211" s="103">
        <v>2017</v>
      </c>
      <c r="X211" s="103"/>
      <c r="Y211" s="103" t="s">
        <v>267</v>
      </c>
    </row>
    <row r="212" spans="1:25" ht="114.75" x14ac:dyDescent="0.25">
      <c r="A212" s="27" t="s">
        <v>1244</v>
      </c>
      <c r="B212" s="139" t="s">
        <v>2</v>
      </c>
      <c r="C212" s="139" t="s">
        <v>1014</v>
      </c>
      <c r="D212" s="139" t="s">
        <v>1015</v>
      </c>
      <c r="E212" s="139" t="s">
        <v>1016</v>
      </c>
      <c r="F212" s="106" t="s">
        <v>1029</v>
      </c>
      <c r="G212" s="103" t="s">
        <v>125</v>
      </c>
      <c r="H212" s="103">
        <v>0</v>
      </c>
      <c r="I212" s="27" t="s">
        <v>220</v>
      </c>
      <c r="J212" s="27" t="s">
        <v>33</v>
      </c>
      <c r="K212" s="28" t="s">
        <v>520</v>
      </c>
      <c r="L212" s="27" t="s">
        <v>521</v>
      </c>
      <c r="M212" s="27" t="s">
        <v>171</v>
      </c>
      <c r="N212" s="139" t="s">
        <v>256</v>
      </c>
      <c r="O212" s="90" t="s">
        <v>1486</v>
      </c>
      <c r="P212" s="103">
        <v>796</v>
      </c>
      <c r="Q212" s="103" t="s">
        <v>217</v>
      </c>
      <c r="R212" s="102">
        <v>4</v>
      </c>
      <c r="S212" s="102">
        <v>20127.740000000002</v>
      </c>
      <c r="T212" s="35">
        <f t="shared" si="10"/>
        <v>80510.960000000006</v>
      </c>
      <c r="U212" s="35">
        <f t="shared" si="9"/>
        <v>90172.275200000018</v>
      </c>
      <c r="V212" s="103"/>
      <c r="W212" s="103">
        <v>2017</v>
      </c>
      <c r="X212" s="103"/>
      <c r="Y212" s="103" t="s">
        <v>267</v>
      </c>
    </row>
    <row r="213" spans="1:25" ht="114.75" x14ac:dyDescent="0.25">
      <c r="A213" s="27" t="s">
        <v>1245</v>
      </c>
      <c r="B213" s="139" t="s">
        <v>2</v>
      </c>
      <c r="C213" s="139" t="s">
        <v>1014</v>
      </c>
      <c r="D213" s="139" t="s">
        <v>1015</v>
      </c>
      <c r="E213" s="139" t="s">
        <v>1016</v>
      </c>
      <c r="F213" s="106" t="s">
        <v>1031</v>
      </c>
      <c r="G213" s="103" t="s">
        <v>125</v>
      </c>
      <c r="H213" s="103">
        <v>0</v>
      </c>
      <c r="I213" s="27" t="s">
        <v>220</v>
      </c>
      <c r="J213" s="27" t="s">
        <v>33</v>
      </c>
      <c r="K213" s="28" t="s">
        <v>520</v>
      </c>
      <c r="L213" s="27" t="s">
        <v>521</v>
      </c>
      <c r="M213" s="27" t="s">
        <v>171</v>
      </c>
      <c r="N213" s="139" t="s">
        <v>256</v>
      </c>
      <c r="O213" s="90" t="s">
        <v>1486</v>
      </c>
      <c r="P213" s="103">
        <v>796</v>
      </c>
      <c r="Q213" s="103" t="s">
        <v>217</v>
      </c>
      <c r="R213" s="102">
        <v>1</v>
      </c>
      <c r="S213" s="102">
        <v>264750</v>
      </c>
      <c r="T213" s="35">
        <f>S213*R213</f>
        <v>264750</v>
      </c>
      <c r="U213" s="35">
        <f t="shared" si="9"/>
        <v>296520</v>
      </c>
      <c r="V213" s="103"/>
      <c r="W213" s="103">
        <v>2017</v>
      </c>
      <c r="X213" s="103"/>
      <c r="Y213" s="103" t="s">
        <v>267</v>
      </c>
    </row>
    <row r="214" spans="1:25" ht="114.75" x14ac:dyDescent="0.25">
      <c r="A214" s="27" t="s">
        <v>1246</v>
      </c>
      <c r="B214" s="139" t="s">
        <v>2</v>
      </c>
      <c r="C214" s="139" t="s">
        <v>1032</v>
      </c>
      <c r="D214" s="139" t="s">
        <v>1030</v>
      </c>
      <c r="E214" s="139" t="s">
        <v>1033</v>
      </c>
      <c r="F214" s="106" t="s">
        <v>1034</v>
      </c>
      <c r="G214" s="103" t="s">
        <v>125</v>
      </c>
      <c r="H214" s="103">
        <v>0</v>
      </c>
      <c r="I214" s="27" t="s">
        <v>220</v>
      </c>
      <c r="J214" s="27" t="s">
        <v>33</v>
      </c>
      <c r="K214" s="28" t="s">
        <v>520</v>
      </c>
      <c r="L214" s="27" t="s">
        <v>521</v>
      </c>
      <c r="M214" s="27" t="s">
        <v>171</v>
      </c>
      <c r="N214" s="139" t="s">
        <v>256</v>
      </c>
      <c r="O214" s="90" t="s">
        <v>1486</v>
      </c>
      <c r="P214" s="103">
        <v>778</v>
      </c>
      <c r="Q214" s="103" t="s">
        <v>1035</v>
      </c>
      <c r="R214" s="102">
        <v>7</v>
      </c>
      <c r="S214" s="102">
        <v>988.84</v>
      </c>
      <c r="T214" s="35">
        <f t="shared" si="10"/>
        <v>6921.88</v>
      </c>
      <c r="U214" s="35">
        <f t="shared" si="9"/>
        <v>7752.5056000000004</v>
      </c>
      <c r="V214" s="103"/>
      <c r="W214" s="103">
        <v>2017</v>
      </c>
      <c r="X214" s="103"/>
      <c r="Y214" s="103" t="s">
        <v>267</v>
      </c>
    </row>
    <row r="215" spans="1:25" ht="114.75" x14ac:dyDescent="0.25">
      <c r="A215" s="27" t="s">
        <v>1247</v>
      </c>
      <c r="B215" s="139" t="s">
        <v>2</v>
      </c>
      <c r="C215" s="139" t="s">
        <v>1032</v>
      </c>
      <c r="D215" s="139" t="s">
        <v>1030</v>
      </c>
      <c r="E215" s="139" t="s">
        <v>1033</v>
      </c>
      <c r="F215" s="106" t="s">
        <v>1036</v>
      </c>
      <c r="G215" s="103" t="s">
        <v>125</v>
      </c>
      <c r="H215" s="103">
        <v>0</v>
      </c>
      <c r="I215" s="27" t="s">
        <v>220</v>
      </c>
      <c r="J215" s="27" t="s">
        <v>33</v>
      </c>
      <c r="K215" s="28" t="s">
        <v>520</v>
      </c>
      <c r="L215" s="27" t="s">
        <v>521</v>
      </c>
      <c r="M215" s="27" t="s">
        <v>171</v>
      </c>
      <c r="N215" s="139" t="s">
        <v>256</v>
      </c>
      <c r="O215" s="90" t="s">
        <v>1486</v>
      </c>
      <c r="P215" s="103">
        <v>778</v>
      </c>
      <c r="Q215" s="103" t="s">
        <v>1035</v>
      </c>
      <c r="R215" s="102">
        <v>10</v>
      </c>
      <c r="S215" s="102">
        <v>988.84</v>
      </c>
      <c r="T215" s="35">
        <f t="shared" si="10"/>
        <v>9888.4</v>
      </c>
      <c r="U215" s="35">
        <f t="shared" si="9"/>
        <v>11075.008</v>
      </c>
      <c r="V215" s="103"/>
      <c r="W215" s="103">
        <v>2017</v>
      </c>
      <c r="X215" s="103"/>
      <c r="Y215" s="103" t="s">
        <v>267</v>
      </c>
    </row>
    <row r="216" spans="1:25" ht="114.75" x14ac:dyDescent="0.25">
      <c r="A216" s="27" t="s">
        <v>1913</v>
      </c>
      <c r="B216" s="139" t="s">
        <v>2</v>
      </c>
      <c r="C216" s="139" t="s">
        <v>1032</v>
      </c>
      <c r="D216" s="139" t="s">
        <v>1030</v>
      </c>
      <c r="E216" s="139" t="s">
        <v>1033</v>
      </c>
      <c r="F216" s="106" t="s">
        <v>1037</v>
      </c>
      <c r="G216" s="103" t="s">
        <v>125</v>
      </c>
      <c r="H216" s="103">
        <v>0</v>
      </c>
      <c r="I216" s="27" t="s">
        <v>220</v>
      </c>
      <c r="J216" s="27" t="s">
        <v>33</v>
      </c>
      <c r="K216" s="28" t="s">
        <v>520</v>
      </c>
      <c r="L216" s="27" t="s">
        <v>521</v>
      </c>
      <c r="M216" s="27" t="s">
        <v>171</v>
      </c>
      <c r="N216" s="139" t="s">
        <v>256</v>
      </c>
      <c r="O216" s="90" t="s">
        <v>1486</v>
      </c>
      <c r="P216" s="103">
        <v>778</v>
      </c>
      <c r="Q216" s="103" t="s">
        <v>1035</v>
      </c>
      <c r="R216" s="102">
        <v>10</v>
      </c>
      <c r="S216" s="102">
        <v>905.21</v>
      </c>
      <c r="T216" s="35">
        <f t="shared" si="10"/>
        <v>9052.1</v>
      </c>
      <c r="U216" s="35">
        <f t="shared" si="9"/>
        <v>10138.352000000001</v>
      </c>
      <c r="V216" s="103"/>
      <c r="W216" s="103">
        <v>2017</v>
      </c>
      <c r="X216" s="103"/>
      <c r="Y216" s="103" t="s">
        <v>267</v>
      </c>
    </row>
    <row r="217" spans="1:25" ht="114.75" x14ac:dyDescent="0.25">
      <c r="A217" s="27" t="s">
        <v>1914</v>
      </c>
      <c r="B217" s="139" t="s">
        <v>2</v>
      </c>
      <c r="C217" s="139" t="s">
        <v>1032</v>
      </c>
      <c r="D217" s="139" t="s">
        <v>1030</v>
      </c>
      <c r="E217" s="139" t="s">
        <v>1033</v>
      </c>
      <c r="F217" s="106" t="s">
        <v>1038</v>
      </c>
      <c r="G217" s="103" t="s">
        <v>125</v>
      </c>
      <c r="H217" s="103">
        <v>0</v>
      </c>
      <c r="I217" s="27" t="s">
        <v>220</v>
      </c>
      <c r="J217" s="27" t="s">
        <v>33</v>
      </c>
      <c r="K217" s="28" t="s">
        <v>520</v>
      </c>
      <c r="L217" s="27" t="s">
        <v>521</v>
      </c>
      <c r="M217" s="27" t="s">
        <v>171</v>
      </c>
      <c r="N217" s="139" t="s">
        <v>256</v>
      </c>
      <c r="O217" s="90" t="s">
        <v>1486</v>
      </c>
      <c r="P217" s="103">
        <v>778</v>
      </c>
      <c r="Q217" s="103" t="s">
        <v>1035</v>
      </c>
      <c r="R217" s="102">
        <v>14</v>
      </c>
      <c r="S217" s="102">
        <v>905.21</v>
      </c>
      <c r="T217" s="35">
        <f t="shared" si="10"/>
        <v>12672.94</v>
      </c>
      <c r="U217" s="35">
        <f t="shared" ref="U217:U279" si="11">T217*1.12</f>
        <v>14193.692800000003</v>
      </c>
      <c r="V217" s="103"/>
      <c r="W217" s="103">
        <v>2017</v>
      </c>
      <c r="X217" s="103"/>
      <c r="Y217" s="103" t="s">
        <v>267</v>
      </c>
    </row>
    <row r="218" spans="1:25" ht="114.75" x14ac:dyDescent="0.25">
      <c r="A218" s="27" t="s">
        <v>1915</v>
      </c>
      <c r="B218" s="139" t="s">
        <v>2</v>
      </c>
      <c r="C218" s="139" t="s">
        <v>1032</v>
      </c>
      <c r="D218" s="139" t="s">
        <v>1030</v>
      </c>
      <c r="E218" s="139" t="s">
        <v>1033</v>
      </c>
      <c r="F218" s="106" t="s">
        <v>1039</v>
      </c>
      <c r="G218" s="103" t="s">
        <v>125</v>
      </c>
      <c r="H218" s="103">
        <v>0</v>
      </c>
      <c r="I218" s="27" t="s">
        <v>220</v>
      </c>
      <c r="J218" s="27" t="s">
        <v>33</v>
      </c>
      <c r="K218" s="28" t="s">
        <v>520</v>
      </c>
      <c r="L218" s="27" t="s">
        <v>521</v>
      </c>
      <c r="M218" s="27" t="s">
        <v>171</v>
      </c>
      <c r="N218" s="139" t="s">
        <v>256</v>
      </c>
      <c r="O218" s="90" t="s">
        <v>1486</v>
      </c>
      <c r="P218" s="103">
        <v>778</v>
      </c>
      <c r="Q218" s="103" t="s">
        <v>1035</v>
      </c>
      <c r="R218" s="102">
        <v>4</v>
      </c>
      <c r="S218" s="102">
        <v>905.21</v>
      </c>
      <c r="T218" s="35">
        <f t="shared" si="10"/>
        <v>3620.84</v>
      </c>
      <c r="U218" s="35">
        <f t="shared" si="11"/>
        <v>4055.3408000000004</v>
      </c>
      <c r="V218" s="103"/>
      <c r="W218" s="103">
        <v>2017</v>
      </c>
      <c r="X218" s="103"/>
      <c r="Y218" s="103" t="s">
        <v>267</v>
      </c>
    </row>
    <row r="219" spans="1:25" ht="114.75" x14ac:dyDescent="0.25">
      <c r="A219" s="27" t="s">
        <v>1916</v>
      </c>
      <c r="B219" s="139" t="s">
        <v>2</v>
      </c>
      <c r="C219" s="139" t="s">
        <v>1040</v>
      </c>
      <c r="D219" s="139" t="s">
        <v>1041</v>
      </c>
      <c r="E219" s="139" t="s">
        <v>1042</v>
      </c>
      <c r="F219" s="106" t="s">
        <v>1043</v>
      </c>
      <c r="G219" s="103" t="s">
        <v>125</v>
      </c>
      <c r="H219" s="103">
        <v>0</v>
      </c>
      <c r="I219" s="27" t="s">
        <v>220</v>
      </c>
      <c r="J219" s="27" t="s">
        <v>33</v>
      </c>
      <c r="K219" s="28" t="s">
        <v>520</v>
      </c>
      <c r="L219" s="27" t="s">
        <v>521</v>
      </c>
      <c r="M219" s="27" t="s">
        <v>171</v>
      </c>
      <c r="N219" s="139" t="s">
        <v>256</v>
      </c>
      <c r="O219" s="90" t="s">
        <v>1486</v>
      </c>
      <c r="P219" s="103">
        <v>796</v>
      </c>
      <c r="Q219" s="103" t="s">
        <v>217</v>
      </c>
      <c r="R219" s="102">
        <v>9</v>
      </c>
      <c r="S219" s="102">
        <v>1424.94</v>
      </c>
      <c r="T219" s="35">
        <f t="shared" si="10"/>
        <v>12824.460000000001</v>
      </c>
      <c r="U219" s="35">
        <f t="shared" si="11"/>
        <v>14363.395200000003</v>
      </c>
      <c r="V219" s="103"/>
      <c r="W219" s="103">
        <v>2017</v>
      </c>
      <c r="X219" s="103"/>
      <c r="Y219" s="103" t="s">
        <v>267</v>
      </c>
    </row>
    <row r="220" spans="1:25" ht="114.75" x14ac:dyDescent="0.25">
      <c r="A220" s="27" t="s">
        <v>1917</v>
      </c>
      <c r="B220" s="139" t="s">
        <v>2</v>
      </c>
      <c r="C220" s="139" t="s">
        <v>1040</v>
      </c>
      <c r="D220" s="139" t="s">
        <v>1041</v>
      </c>
      <c r="E220" s="139" t="s">
        <v>1042</v>
      </c>
      <c r="F220" s="106" t="s">
        <v>1044</v>
      </c>
      <c r="G220" s="103" t="s">
        <v>125</v>
      </c>
      <c r="H220" s="103">
        <v>0</v>
      </c>
      <c r="I220" s="27" t="s">
        <v>220</v>
      </c>
      <c r="J220" s="27" t="s">
        <v>33</v>
      </c>
      <c r="K220" s="28" t="s">
        <v>520</v>
      </c>
      <c r="L220" s="27" t="s">
        <v>521</v>
      </c>
      <c r="M220" s="27" t="s">
        <v>171</v>
      </c>
      <c r="N220" s="139" t="s">
        <v>256</v>
      </c>
      <c r="O220" s="90" t="s">
        <v>1486</v>
      </c>
      <c r="P220" s="103">
        <v>796</v>
      </c>
      <c r="Q220" s="103" t="s">
        <v>217</v>
      </c>
      <c r="R220" s="102">
        <v>1</v>
      </c>
      <c r="S220" s="102">
        <v>5434.95</v>
      </c>
      <c r="T220" s="35">
        <f t="shared" si="10"/>
        <v>5434.95</v>
      </c>
      <c r="U220" s="35">
        <f t="shared" si="11"/>
        <v>6087.1440000000002</v>
      </c>
      <c r="V220" s="103"/>
      <c r="W220" s="103">
        <v>2017</v>
      </c>
      <c r="X220" s="103"/>
      <c r="Y220" s="103" t="s">
        <v>267</v>
      </c>
    </row>
    <row r="221" spans="1:25" ht="114.75" x14ac:dyDescent="0.25">
      <c r="A221" s="27" t="s">
        <v>1918</v>
      </c>
      <c r="B221" s="139" t="s">
        <v>2</v>
      </c>
      <c r="C221" s="139" t="s">
        <v>1045</v>
      </c>
      <c r="D221" s="139" t="s">
        <v>1046</v>
      </c>
      <c r="E221" s="139" t="s">
        <v>1047</v>
      </c>
      <c r="F221" s="106" t="s">
        <v>1048</v>
      </c>
      <c r="G221" s="103" t="s">
        <v>125</v>
      </c>
      <c r="H221" s="103">
        <v>0</v>
      </c>
      <c r="I221" s="27" t="s">
        <v>220</v>
      </c>
      <c r="J221" s="27" t="s">
        <v>33</v>
      </c>
      <c r="K221" s="28" t="s">
        <v>520</v>
      </c>
      <c r="L221" s="27" t="s">
        <v>521</v>
      </c>
      <c r="M221" s="27" t="s">
        <v>171</v>
      </c>
      <c r="N221" s="139" t="s">
        <v>256</v>
      </c>
      <c r="O221" s="90" t="s">
        <v>1486</v>
      </c>
      <c r="P221" s="103">
        <v>796</v>
      </c>
      <c r="Q221" s="103" t="s">
        <v>217</v>
      </c>
      <c r="R221" s="102">
        <v>7</v>
      </c>
      <c r="S221" s="102">
        <v>30550</v>
      </c>
      <c r="T221" s="35">
        <f t="shared" si="10"/>
        <v>213850</v>
      </c>
      <c r="U221" s="35">
        <f t="shared" si="11"/>
        <v>239512.00000000003</v>
      </c>
      <c r="V221" s="103"/>
      <c r="W221" s="103">
        <v>2017</v>
      </c>
      <c r="X221" s="103"/>
      <c r="Y221" s="103" t="s">
        <v>267</v>
      </c>
    </row>
    <row r="222" spans="1:25" ht="114.75" x14ac:dyDescent="0.25">
      <c r="A222" s="27" t="s">
        <v>1248</v>
      </c>
      <c r="B222" s="139" t="s">
        <v>2</v>
      </c>
      <c r="C222" s="139" t="s">
        <v>1045</v>
      </c>
      <c r="D222" s="139" t="s">
        <v>1046</v>
      </c>
      <c r="E222" s="139" t="s">
        <v>1047</v>
      </c>
      <c r="F222" s="106" t="s">
        <v>1049</v>
      </c>
      <c r="G222" s="103" t="s">
        <v>125</v>
      </c>
      <c r="H222" s="103">
        <v>0</v>
      </c>
      <c r="I222" s="27" t="s">
        <v>220</v>
      </c>
      <c r="J222" s="27" t="s">
        <v>33</v>
      </c>
      <c r="K222" s="28" t="s">
        <v>520</v>
      </c>
      <c r="L222" s="27" t="s">
        <v>521</v>
      </c>
      <c r="M222" s="27" t="s">
        <v>171</v>
      </c>
      <c r="N222" s="139" t="s">
        <v>256</v>
      </c>
      <c r="O222" s="90" t="s">
        <v>1486</v>
      </c>
      <c r="P222" s="103">
        <v>796</v>
      </c>
      <c r="Q222" s="103" t="s">
        <v>217</v>
      </c>
      <c r="R222" s="102">
        <v>1</v>
      </c>
      <c r="S222" s="102">
        <v>30550</v>
      </c>
      <c r="T222" s="35">
        <f t="shared" si="10"/>
        <v>30550</v>
      </c>
      <c r="U222" s="35">
        <f t="shared" si="11"/>
        <v>34216</v>
      </c>
      <c r="V222" s="103"/>
      <c r="W222" s="103">
        <v>2017</v>
      </c>
      <c r="X222" s="103"/>
      <c r="Y222" s="103" t="s">
        <v>267</v>
      </c>
    </row>
    <row r="223" spans="1:25" ht="114.75" x14ac:dyDescent="0.25">
      <c r="A223" s="27" t="s">
        <v>1249</v>
      </c>
      <c r="B223" s="139" t="s">
        <v>2</v>
      </c>
      <c r="C223" s="139" t="s">
        <v>1045</v>
      </c>
      <c r="D223" s="139" t="s">
        <v>1046</v>
      </c>
      <c r="E223" s="139" t="s">
        <v>1047</v>
      </c>
      <c r="F223" s="106" t="s">
        <v>1050</v>
      </c>
      <c r="G223" s="103" t="s">
        <v>125</v>
      </c>
      <c r="H223" s="103">
        <v>0</v>
      </c>
      <c r="I223" s="27" t="s">
        <v>220</v>
      </c>
      <c r="J223" s="27" t="s">
        <v>33</v>
      </c>
      <c r="K223" s="28" t="s">
        <v>520</v>
      </c>
      <c r="L223" s="27" t="s">
        <v>521</v>
      </c>
      <c r="M223" s="27" t="s">
        <v>171</v>
      </c>
      <c r="N223" s="139" t="s">
        <v>256</v>
      </c>
      <c r="O223" s="90" t="s">
        <v>1486</v>
      </c>
      <c r="P223" s="103">
        <v>796</v>
      </c>
      <c r="Q223" s="103" t="s">
        <v>217</v>
      </c>
      <c r="R223" s="102">
        <v>1</v>
      </c>
      <c r="S223" s="102">
        <v>30550</v>
      </c>
      <c r="T223" s="35">
        <f t="shared" si="10"/>
        <v>30550</v>
      </c>
      <c r="U223" s="35">
        <f t="shared" si="11"/>
        <v>34216</v>
      </c>
      <c r="V223" s="103"/>
      <c r="W223" s="103">
        <v>2017</v>
      </c>
      <c r="X223" s="103"/>
      <c r="Y223" s="103" t="s">
        <v>267</v>
      </c>
    </row>
    <row r="224" spans="1:25" ht="114.75" x14ac:dyDescent="0.25">
      <c r="A224" s="27" t="s">
        <v>1250</v>
      </c>
      <c r="B224" s="139" t="s">
        <v>2</v>
      </c>
      <c r="C224" s="139" t="s">
        <v>1045</v>
      </c>
      <c r="D224" s="139" t="s">
        <v>1046</v>
      </c>
      <c r="E224" s="139" t="s">
        <v>1047</v>
      </c>
      <c r="F224" s="106" t="s">
        <v>1051</v>
      </c>
      <c r="G224" s="103" t="s">
        <v>125</v>
      </c>
      <c r="H224" s="103">
        <v>0</v>
      </c>
      <c r="I224" s="27" t="s">
        <v>220</v>
      </c>
      <c r="J224" s="27" t="s">
        <v>33</v>
      </c>
      <c r="K224" s="28" t="s">
        <v>520</v>
      </c>
      <c r="L224" s="27" t="s">
        <v>521</v>
      </c>
      <c r="M224" s="27" t="s">
        <v>171</v>
      </c>
      <c r="N224" s="139" t="s">
        <v>256</v>
      </c>
      <c r="O224" s="90" t="s">
        <v>1486</v>
      </c>
      <c r="P224" s="103">
        <v>796</v>
      </c>
      <c r="Q224" s="103" t="s">
        <v>217</v>
      </c>
      <c r="R224" s="102">
        <v>2</v>
      </c>
      <c r="S224" s="102">
        <v>30550</v>
      </c>
      <c r="T224" s="35">
        <f t="shared" si="10"/>
        <v>61100</v>
      </c>
      <c r="U224" s="35">
        <f t="shared" si="11"/>
        <v>68432</v>
      </c>
      <c r="V224" s="103"/>
      <c r="W224" s="103">
        <v>2017</v>
      </c>
      <c r="X224" s="103"/>
      <c r="Y224" s="103" t="s">
        <v>267</v>
      </c>
    </row>
    <row r="225" spans="1:25" ht="114.75" x14ac:dyDescent="0.25">
      <c r="A225" s="27" t="s">
        <v>1251</v>
      </c>
      <c r="B225" s="139" t="s">
        <v>2</v>
      </c>
      <c r="C225" s="139" t="s">
        <v>1045</v>
      </c>
      <c r="D225" s="139" t="s">
        <v>1046</v>
      </c>
      <c r="E225" s="139" t="s">
        <v>1047</v>
      </c>
      <c r="F225" s="106" t="s">
        <v>1052</v>
      </c>
      <c r="G225" s="103" t="s">
        <v>125</v>
      </c>
      <c r="H225" s="103">
        <v>0</v>
      </c>
      <c r="I225" s="27" t="s">
        <v>220</v>
      </c>
      <c r="J225" s="27" t="s">
        <v>33</v>
      </c>
      <c r="K225" s="28" t="s">
        <v>520</v>
      </c>
      <c r="L225" s="27" t="s">
        <v>521</v>
      </c>
      <c r="M225" s="27" t="s">
        <v>171</v>
      </c>
      <c r="N225" s="139" t="s">
        <v>256</v>
      </c>
      <c r="O225" s="90" t="s">
        <v>1486</v>
      </c>
      <c r="P225" s="103">
        <v>796</v>
      </c>
      <c r="Q225" s="103" t="s">
        <v>217</v>
      </c>
      <c r="R225" s="102">
        <v>2</v>
      </c>
      <c r="S225" s="102">
        <v>30550</v>
      </c>
      <c r="T225" s="35">
        <f t="shared" si="10"/>
        <v>61100</v>
      </c>
      <c r="U225" s="35">
        <f t="shared" si="11"/>
        <v>68432</v>
      </c>
      <c r="V225" s="103"/>
      <c r="W225" s="103">
        <v>2017</v>
      </c>
      <c r="X225" s="103"/>
      <c r="Y225" s="103" t="s">
        <v>267</v>
      </c>
    </row>
    <row r="226" spans="1:25" ht="114.75" x14ac:dyDescent="0.25">
      <c r="A226" s="27" t="s">
        <v>1252</v>
      </c>
      <c r="B226" s="139" t="s">
        <v>2</v>
      </c>
      <c r="C226" s="139" t="s">
        <v>1053</v>
      </c>
      <c r="D226" s="139" t="s">
        <v>1054</v>
      </c>
      <c r="E226" s="139" t="s">
        <v>1055</v>
      </c>
      <c r="F226" s="106" t="s">
        <v>1056</v>
      </c>
      <c r="G226" s="103" t="s">
        <v>125</v>
      </c>
      <c r="H226" s="103">
        <v>0</v>
      </c>
      <c r="I226" s="27" t="s">
        <v>220</v>
      </c>
      <c r="J226" s="27" t="s">
        <v>33</v>
      </c>
      <c r="K226" s="28" t="s">
        <v>520</v>
      </c>
      <c r="L226" s="27" t="s">
        <v>521</v>
      </c>
      <c r="M226" s="27" t="s">
        <v>171</v>
      </c>
      <c r="N226" s="139" t="s">
        <v>256</v>
      </c>
      <c r="O226" s="90" t="s">
        <v>1486</v>
      </c>
      <c r="P226" s="103">
        <v>796</v>
      </c>
      <c r="Q226" s="103" t="s">
        <v>217</v>
      </c>
      <c r="R226" s="102">
        <v>3</v>
      </c>
      <c r="S226" s="102">
        <v>91189.28</v>
      </c>
      <c r="T226" s="35">
        <f t="shared" si="10"/>
        <v>273567.83999999997</v>
      </c>
      <c r="U226" s="35">
        <f t="shared" si="11"/>
        <v>306395.98080000002</v>
      </c>
      <c r="V226" s="103"/>
      <c r="W226" s="103">
        <v>2017</v>
      </c>
      <c r="X226" s="103"/>
      <c r="Y226" s="103" t="s">
        <v>267</v>
      </c>
    </row>
    <row r="227" spans="1:25" ht="114.75" x14ac:dyDescent="0.25">
      <c r="A227" s="27" t="s">
        <v>1253</v>
      </c>
      <c r="B227" s="139" t="s">
        <v>2</v>
      </c>
      <c r="C227" s="139" t="s">
        <v>1053</v>
      </c>
      <c r="D227" s="139" t="s">
        <v>1054</v>
      </c>
      <c r="E227" s="139" t="s">
        <v>1055</v>
      </c>
      <c r="F227" s="106" t="s">
        <v>1056</v>
      </c>
      <c r="G227" s="103" t="s">
        <v>125</v>
      </c>
      <c r="H227" s="103">
        <v>0</v>
      </c>
      <c r="I227" s="27" t="s">
        <v>220</v>
      </c>
      <c r="J227" s="27" t="s">
        <v>33</v>
      </c>
      <c r="K227" s="28" t="s">
        <v>520</v>
      </c>
      <c r="L227" s="27" t="s">
        <v>521</v>
      </c>
      <c r="M227" s="27" t="s">
        <v>171</v>
      </c>
      <c r="N227" s="139" t="s">
        <v>256</v>
      </c>
      <c r="O227" s="90" t="s">
        <v>1486</v>
      </c>
      <c r="P227" s="103">
        <v>796</v>
      </c>
      <c r="Q227" s="103" t="s">
        <v>217</v>
      </c>
      <c r="R227" s="102">
        <v>6</v>
      </c>
      <c r="S227" s="102">
        <v>91189.28</v>
      </c>
      <c r="T227" s="35">
        <f t="shared" si="10"/>
        <v>547135.67999999993</v>
      </c>
      <c r="U227" s="35">
        <f t="shared" si="11"/>
        <v>612791.96160000004</v>
      </c>
      <c r="V227" s="103"/>
      <c r="W227" s="103">
        <v>2017</v>
      </c>
      <c r="X227" s="103"/>
      <c r="Y227" s="103" t="s">
        <v>267</v>
      </c>
    </row>
    <row r="228" spans="1:25" ht="114.75" x14ac:dyDescent="0.25">
      <c r="A228" s="27" t="s">
        <v>1254</v>
      </c>
      <c r="B228" s="139" t="s">
        <v>2</v>
      </c>
      <c r="C228" s="139" t="s">
        <v>1053</v>
      </c>
      <c r="D228" s="139" t="s">
        <v>1054</v>
      </c>
      <c r="E228" s="139" t="s">
        <v>1055</v>
      </c>
      <c r="F228" s="106" t="s">
        <v>1056</v>
      </c>
      <c r="G228" s="103" t="s">
        <v>125</v>
      </c>
      <c r="H228" s="103">
        <v>0</v>
      </c>
      <c r="I228" s="27" t="s">
        <v>220</v>
      </c>
      <c r="J228" s="27" t="s">
        <v>33</v>
      </c>
      <c r="K228" s="28" t="s">
        <v>520</v>
      </c>
      <c r="L228" s="27" t="s">
        <v>521</v>
      </c>
      <c r="M228" s="27" t="s">
        <v>171</v>
      </c>
      <c r="N228" s="139" t="s">
        <v>256</v>
      </c>
      <c r="O228" s="90" t="s">
        <v>1486</v>
      </c>
      <c r="P228" s="103">
        <v>796</v>
      </c>
      <c r="Q228" s="103" t="s">
        <v>217</v>
      </c>
      <c r="R228" s="102">
        <v>1</v>
      </c>
      <c r="S228" s="102">
        <v>91189.28</v>
      </c>
      <c r="T228" s="35">
        <f t="shared" si="10"/>
        <v>91189.28</v>
      </c>
      <c r="U228" s="35">
        <f t="shared" si="11"/>
        <v>102131.9936</v>
      </c>
      <c r="V228" s="103"/>
      <c r="W228" s="103">
        <v>2017</v>
      </c>
      <c r="X228" s="103"/>
      <c r="Y228" s="103" t="s">
        <v>267</v>
      </c>
    </row>
    <row r="229" spans="1:25" ht="114.75" x14ac:dyDescent="0.25">
      <c r="A229" s="27" t="s">
        <v>1255</v>
      </c>
      <c r="B229" s="139" t="s">
        <v>2</v>
      </c>
      <c r="C229" s="139" t="s">
        <v>1053</v>
      </c>
      <c r="D229" s="139" t="s">
        <v>1054</v>
      </c>
      <c r="E229" s="139" t="s">
        <v>1055</v>
      </c>
      <c r="F229" s="106" t="s">
        <v>1056</v>
      </c>
      <c r="G229" s="103" t="s">
        <v>125</v>
      </c>
      <c r="H229" s="103">
        <v>0</v>
      </c>
      <c r="I229" s="27" t="s">
        <v>220</v>
      </c>
      <c r="J229" s="27" t="s">
        <v>33</v>
      </c>
      <c r="K229" s="28" t="s">
        <v>520</v>
      </c>
      <c r="L229" s="27" t="s">
        <v>521</v>
      </c>
      <c r="M229" s="27" t="s">
        <v>171</v>
      </c>
      <c r="N229" s="139" t="s">
        <v>256</v>
      </c>
      <c r="O229" s="90" t="s">
        <v>1486</v>
      </c>
      <c r="P229" s="103">
        <v>796</v>
      </c>
      <c r="Q229" s="103" t="s">
        <v>217</v>
      </c>
      <c r="R229" s="102">
        <v>1</v>
      </c>
      <c r="S229" s="102">
        <v>91189.28</v>
      </c>
      <c r="T229" s="35">
        <f t="shared" si="10"/>
        <v>91189.28</v>
      </c>
      <c r="U229" s="35">
        <f t="shared" si="11"/>
        <v>102131.9936</v>
      </c>
      <c r="V229" s="103"/>
      <c r="W229" s="103">
        <v>2017</v>
      </c>
      <c r="X229" s="103"/>
      <c r="Y229" s="103" t="s">
        <v>267</v>
      </c>
    </row>
    <row r="230" spans="1:25" ht="114.75" x14ac:dyDescent="0.25">
      <c r="A230" s="27" t="s">
        <v>1256</v>
      </c>
      <c r="B230" s="139" t="s">
        <v>2</v>
      </c>
      <c r="C230" s="139" t="s">
        <v>1053</v>
      </c>
      <c r="D230" s="139" t="s">
        <v>1054</v>
      </c>
      <c r="E230" s="139" t="s">
        <v>1055</v>
      </c>
      <c r="F230" s="106" t="s">
        <v>1056</v>
      </c>
      <c r="G230" s="103" t="s">
        <v>125</v>
      </c>
      <c r="H230" s="103">
        <v>0</v>
      </c>
      <c r="I230" s="27" t="s">
        <v>220</v>
      </c>
      <c r="J230" s="27" t="s">
        <v>33</v>
      </c>
      <c r="K230" s="28" t="s">
        <v>520</v>
      </c>
      <c r="L230" s="27" t="s">
        <v>521</v>
      </c>
      <c r="M230" s="27" t="s">
        <v>171</v>
      </c>
      <c r="N230" s="139" t="s">
        <v>256</v>
      </c>
      <c r="O230" s="90" t="s">
        <v>1486</v>
      </c>
      <c r="P230" s="103">
        <v>796</v>
      </c>
      <c r="Q230" s="103" t="s">
        <v>217</v>
      </c>
      <c r="R230" s="102">
        <v>1</v>
      </c>
      <c r="S230" s="102">
        <v>91189.28</v>
      </c>
      <c r="T230" s="35">
        <f t="shared" si="10"/>
        <v>91189.28</v>
      </c>
      <c r="U230" s="35">
        <f t="shared" si="11"/>
        <v>102131.9936</v>
      </c>
      <c r="V230" s="103"/>
      <c r="W230" s="103">
        <v>2017</v>
      </c>
      <c r="X230" s="103"/>
      <c r="Y230" s="103" t="s">
        <v>267</v>
      </c>
    </row>
    <row r="231" spans="1:25" ht="114.75" x14ac:dyDescent="0.25">
      <c r="A231" s="27" t="s">
        <v>1257</v>
      </c>
      <c r="B231" s="139" t="s">
        <v>2</v>
      </c>
      <c r="C231" s="139" t="s">
        <v>1053</v>
      </c>
      <c r="D231" s="139" t="s">
        <v>1054</v>
      </c>
      <c r="E231" s="139" t="s">
        <v>1055</v>
      </c>
      <c r="F231" s="106" t="s">
        <v>1056</v>
      </c>
      <c r="G231" s="103" t="s">
        <v>125</v>
      </c>
      <c r="H231" s="103">
        <v>0</v>
      </c>
      <c r="I231" s="27" t="s">
        <v>220</v>
      </c>
      <c r="J231" s="27" t="s">
        <v>33</v>
      </c>
      <c r="K231" s="28" t="s">
        <v>520</v>
      </c>
      <c r="L231" s="27" t="s">
        <v>521</v>
      </c>
      <c r="M231" s="27" t="s">
        <v>171</v>
      </c>
      <c r="N231" s="139" t="s">
        <v>256</v>
      </c>
      <c r="O231" s="90" t="s">
        <v>1486</v>
      </c>
      <c r="P231" s="103">
        <v>796</v>
      </c>
      <c r="Q231" s="103" t="s">
        <v>217</v>
      </c>
      <c r="R231" s="102">
        <v>2</v>
      </c>
      <c r="S231" s="102">
        <v>91189.28</v>
      </c>
      <c r="T231" s="35">
        <f t="shared" si="10"/>
        <v>182378.56</v>
      </c>
      <c r="U231" s="35">
        <f t="shared" si="11"/>
        <v>204263.9872</v>
      </c>
      <c r="V231" s="103"/>
      <c r="W231" s="103">
        <v>2017</v>
      </c>
      <c r="X231" s="103"/>
      <c r="Y231" s="103" t="s">
        <v>267</v>
      </c>
    </row>
    <row r="232" spans="1:25" ht="114.75" x14ac:dyDescent="0.25">
      <c r="A232" s="27" t="s">
        <v>1258</v>
      </c>
      <c r="B232" s="139" t="s">
        <v>2</v>
      </c>
      <c r="C232" s="139" t="s">
        <v>1053</v>
      </c>
      <c r="D232" s="139" t="s">
        <v>1054</v>
      </c>
      <c r="E232" s="139" t="s">
        <v>1055</v>
      </c>
      <c r="F232" s="106" t="s">
        <v>1056</v>
      </c>
      <c r="G232" s="103" t="s">
        <v>125</v>
      </c>
      <c r="H232" s="103">
        <v>0</v>
      </c>
      <c r="I232" s="27" t="s">
        <v>220</v>
      </c>
      <c r="J232" s="27" t="s">
        <v>33</v>
      </c>
      <c r="K232" s="28" t="s">
        <v>520</v>
      </c>
      <c r="L232" s="27" t="s">
        <v>521</v>
      </c>
      <c r="M232" s="27" t="s">
        <v>171</v>
      </c>
      <c r="N232" s="139" t="s">
        <v>256</v>
      </c>
      <c r="O232" s="90" t="s">
        <v>1486</v>
      </c>
      <c r="P232" s="103">
        <v>796</v>
      </c>
      <c r="Q232" s="103" t="s">
        <v>217</v>
      </c>
      <c r="R232" s="102">
        <v>1</v>
      </c>
      <c r="S232" s="102">
        <v>91189.28</v>
      </c>
      <c r="T232" s="35">
        <f t="shared" si="10"/>
        <v>91189.28</v>
      </c>
      <c r="U232" s="35">
        <f t="shared" si="11"/>
        <v>102131.9936</v>
      </c>
      <c r="V232" s="103"/>
      <c r="W232" s="103">
        <v>2017</v>
      </c>
      <c r="X232" s="103"/>
      <c r="Y232" s="103" t="s">
        <v>267</v>
      </c>
    </row>
    <row r="233" spans="1:25" ht="114.75" x14ac:dyDescent="0.25">
      <c r="A233" s="27" t="s">
        <v>1259</v>
      </c>
      <c r="B233" s="139" t="s">
        <v>2</v>
      </c>
      <c r="C233" s="139" t="s">
        <v>1053</v>
      </c>
      <c r="D233" s="139" t="s">
        <v>1054</v>
      </c>
      <c r="E233" s="139" t="s">
        <v>1055</v>
      </c>
      <c r="F233" s="106" t="s">
        <v>1057</v>
      </c>
      <c r="G233" s="103" t="s">
        <v>125</v>
      </c>
      <c r="H233" s="103">
        <v>0</v>
      </c>
      <c r="I233" s="27" t="s">
        <v>220</v>
      </c>
      <c r="J233" s="27" t="s">
        <v>33</v>
      </c>
      <c r="K233" s="28" t="s">
        <v>520</v>
      </c>
      <c r="L233" s="27" t="s">
        <v>521</v>
      </c>
      <c r="M233" s="27" t="s">
        <v>171</v>
      </c>
      <c r="N233" s="139" t="s">
        <v>256</v>
      </c>
      <c r="O233" s="90" t="s">
        <v>1486</v>
      </c>
      <c r="P233" s="103">
        <v>796</v>
      </c>
      <c r="Q233" s="103" t="s">
        <v>217</v>
      </c>
      <c r="R233" s="102">
        <v>1</v>
      </c>
      <c r="S233" s="102">
        <v>91189.28</v>
      </c>
      <c r="T233" s="35">
        <f t="shared" si="10"/>
        <v>91189.28</v>
      </c>
      <c r="U233" s="35">
        <f t="shared" si="11"/>
        <v>102131.9936</v>
      </c>
      <c r="V233" s="103"/>
      <c r="W233" s="103">
        <v>2017</v>
      </c>
      <c r="X233" s="103"/>
      <c r="Y233" s="103" t="s">
        <v>267</v>
      </c>
    </row>
    <row r="234" spans="1:25" ht="114.75" x14ac:dyDescent="0.25">
      <c r="A234" s="27" t="s">
        <v>1260</v>
      </c>
      <c r="B234" s="139" t="s">
        <v>2</v>
      </c>
      <c r="C234" s="139" t="s">
        <v>1053</v>
      </c>
      <c r="D234" s="139" t="s">
        <v>1054</v>
      </c>
      <c r="E234" s="139" t="s">
        <v>1055</v>
      </c>
      <c r="F234" s="106" t="s">
        <v>1056</v>
      </c>
      <c r="G234" s="103" t="s">
        <v>125</v>
      </c>
      <c r="H234" s="103">
        <v>0</v>
      </c>
      <c r="I234" s="27" t="s">
        <v>220</v>
      </c>
      <c r="J234" s="27" t="s">
        <v>33</v>
      </c>
      <c r="K234" s="28" t="s">
        <v>520</v>
      </c>
      <c r="L234" s="27" t="s">
        <v>521</v>
      </c>
      <c r="M234" s="27" t="s">
        <v>171</v>
      </c>
      <c r="N234" s="139" t="s">
        <v>256</v>
      </c>
      <c r="O234" s="90" t="s">
        <v>1486</v>
      </c>
      <c r="P234" s="103">
        <v>796</v>
      </c>
      <c r="Q234" s="103" t="s">
        <v>217</v>
      </c>
      <c r="R234" s="102">
        <v>1</v>
      </c>
      <c r="S234" s="102">
        <v>91189.28</v>
      </c>
      <c r="T234" s="35">
        <f t="shared" si="10"/>
        <v>91189.28</v>
      </c>
      <c r="U234" s="35">
        <f t="shared" si="11"/>
        <v>102131.9936</v>
      </c>
      <c r="V234" s="103"/>
      <c r="W234" s="103">
        <v>2017</v>
      </c>
      <c r="X234" s="103"/>
      <c r="Y234" s="103" t="s">
        <v>267</v>
      </c>
    </row>
    <row r="235" spans="1:25" ht="114.75" x14ac:dyDescent="0.25">
      <c r="A235" s="27" t="s">
        <v>1261</v>
      </c>
      <c r="B235" s="139" t="s">
        <v>2</v>
      </c>
      <c r="C235" s="139" t="s">
        <v>1053</v>
      </c>
      <c r="D235" s="139" t="s">
        <v>1054</v>
      </c>
      <c r="E235" s="139" t="s">
        <v>1055</v>
      </c>
      <c r="F235" s="106" t="s">
        <v>1056</v>
      </c>
      <c r="G235" s="103" t="s">
        <v>125</v>
      </c>
      <c r="H235" s="103">
        <v>0</v>
      </c>
      <c r="I235" s="27" t="s">
        <v>220</v>
      </c>
      <c r="J235" s="27" t="s">
        <v>33</v>
      </c>
      <c r="K235" s="28" t="s">
        <v>520</v>
      </c>
      <c r="L235" s="27" t="s">
        <v>521</v>
      </c>
      <c r="M235" s="27" t="s">
        <v>171</v>
      </c>
      <c r="N235" s="139" t="s">
        <v>256</v>
      </c>
      <c r="O235" s="90" t="s">
        <v>1486</v>
      </c>
      <c r="P235" s="103">
        <v>796</v>
      </c>
      <c r="Q235" s="103" t="s">
        <v>217</v>
      </c>
      <c r="R235" s="102">
        <v>7</v>
      </c>
      <c r="S235" s="102">
        <v>91189.28</v>
      </c>
      <c r="T235" s="35">
        <f t="shared" si="10"/>
        <v>638324.96</v>
      </c>
      <c r="U235" s="35">
        <f t="shared" si="11"/>
        <v>714923.95520000008</v>
      </c>
      <c r="V235" s="103"/>
      <c r="W235" s="103">
        <v>2017</v>
      </c>
      <c r="X235" s="103"/>
      <c r="Y235" s="103" t="s">
        <v>267</v>
      </c>
    </row>
    <row r="236" spans="1:25" ht="114.75" x14ac:dyDescent="0.25">
      <c r="A236" s="27" t="s">
        <v>1262</v>
      </c>
      <c r="B236" s="139" t="s">
        <v>2</v>
      </c>
      <c r="C236" s="139" t="s">
        <v>1053</v>
      </c>
      <c r="D236" s="139" t="s">
        <v>1054</v>
      </c>
      <c r="E236" s="139" t="s">
        <v>1055</v>
      </c>
      <c r="F236" s="106" t="s">
        <v>1056</v>
      </c>
      <c r="G236" s="103" t="s">
        <v>125</v>
      </c>
      <c r="H236" s="103">
        <v>0</v>
      </c>
      <c r="I236" s="27" t="s">
        <v>220</v>
      </c>
      <c r="J236" s="27" t="s">
        <v>33</v>
      </c>
      <c r="K236" s="28" t="s">
        <v>520</v>
      </c>
      <c r="L236" s="27" t="s">
        <v>521</v>
      </c>
      <c r="M236" s="27" t="s">
        <v>171</v>
      </c>
      <c r="N236" s="139" t="s">
        <v>256</v>
      </c>
      <c r="O236" s="90" t="s">
        <v>1486</v>
      </c>
      <c r="P236" s="103">
        <v>796</v>
      </c>
      <c r="Q236" s="103" t="s">
        <v>217</v>
      </c>
      <c r="R236" s="102">
        <v>1</v>
      </c>
      <c r="S236" s="102">
        <v>91189.28</v>
      </c>
      <c r="T236" s="35">
        <f t="shared" si="10"/>
        <v>91189.28</v>
      </c>
      <c r="U236" s="35">
        <f t="shared" si="11"/>
        <v>102131.9936</v>
      </c>
      <c r="V236" s="103"/>
      <c r="W236" s="103">
        <v>2017</v>
      </c>
      <c r="X236" s="103"/>
      <c r="Y236" s="103" t="s">
        <v>267</v>
      </c>
    </row>
    <row r="237" spans="1:25" ht="114.75" x14ac:dyDescent="0.25">
      <c r="A237" s="27" t="s">
        <v>1263</v>
      </c>
      <c r="B237" s="139" t="s">
        <v>2</v>
      </c>
      <c r="C237" s="139" t="s">
        <v>1058</v>
      </c>
      <c r="D237" s="139" t="s">
        <v>1059</v>
      </c>
      <c r="E237" s="139" t="s">
        <v>1060</v>
      </c>
      <c r="F237" s="96" t="s">
        <v>1061</v>
      </c>
      <c r="G237" s="103" t="s">
        <v>125</v>
      </c>
      <c r="H237" s="103">
        <v>0</v>
      </c>
      <c r="I237" s="27" t="s">
        <v>220</v>
      </c>
      <c r="J237" s="27" t="s">
        <v>33</v>
      </c>
      <c r="K237" s="28" t="s">
        <v>520</v>
      </c>
      <c r="L237" s="27" t="s">
        <v>521</v>
      </c>
      <c r="M237" s="27" t="s">
        <v>171</v>
      </c>
      <c r="N237" s="139" t="s">
        <v>256</v>
      </c>
      <c r="O237" s="90" t="s">
        <v>1486</v>
      </c>
      <c r="P237" s="103">
        <v>796</v>
      </c>
      <c r="Q237" s="103" t="s">
        <v>217</v>
      </c>
      <c r="R237" s="102">
        <v>3</v>
      </c>
      <c r="S237" s="102">
        <v>1027.94</v>
      </c>
      <c r="T237" s="35">
        <f t="shared" si="10"/>
        <v>3083.82</v>
      </c>
      <c r="U237" s="35">
        <f t="shared" si="11"/>
        <v>3453.8784000000005</v>
      </c>
      <c r="V237" s="103"/>
      <c r="W237" s="103">
        <v>2017</v>
      </c>
      <c r="X237" s="103"/>
      <c r="Y237" s="103" t="s">
        <v>267</v>
      </c>
    </row>
    <row r="238" spans="1:25" ht="114.75" x14ac:dyDescent="0.25">
      <c r="A238" s="27" t="s">
        <v>1264</v>
      </c>
      <c r="B238" s="139" t="s">
        <v>2</v>
      </c>
      <c r="C238" s="139" t="s">
        <v>1058</v>
      </c>
      <c r="D238" s="139" t="s">
        <v>1059</v>
      </c>
      <c r="E238" s="139" t="s">
        <v>1060</v>
      </c>
      <c r="F238" s="96" t="s">
        <v>1062</v>
      </c>
      <c r="G238" s="103" t="s">
        <v>125</v>
      </c>
      <c r="H238" s="103">
        <v>0</v>
      </c>
      <c r="I238" s="27" t="s">
        <v>220</v>
      </c>
      <c r="J238" s="27" t="s">
        <v>33</v>
      </c>
      <c r="K238" s="28" t="s">
        <v>520</v>
      </c>
      <c r="L238" s="27" t="s">
        <v>521</v>
      </c>
      <c r="M238" s="27" t="s">
        <v>171</v>
      </c>
      <c r="N238" s="139" t="s">
        <v>256</v>
      </c>
      <c r="O238" s="90" t="s">
        <v>1486</v>
      </c>
      <c r="P238" s="103">
        <v>796</v>
      </c>
      <c r="Q238" s="103" t="s">
        <v>217</v>
      </c>
      <c r="R238" s="102">
        <v>3</v>
      </c>
      <c r="S238" s="102">
        <v>1027.94</v>
      </c>
      <c r="T238" s="35">
        <f t="shared" si="10"/>
        <v>3083.82</v>
      </c>
      <c r="U238" s="35">
        <f t="shared" si="11"/>
        <v>3453.8784000000005</v>
      </c>
      <c r="V238" s="103"/>
      <c r="W238" s="103">
        <v>2017</v>
      </c>
      <c r="X238" s="103"/>
      <c r="Y238" s="103" t="s">
        <v>267</v>
      </c>
    </row>
    <row r="239" spans="1:25" ht="114.75" x14ac:dyDescent="0.25">
      <c r="A239" s="27" t="s">
        <v>1265</v>
      </c>
      <c r="B239" s="139" t="s">
        <v>2</v>
      </c>
      <c r="C239" s="139" t="s">
        <v>1058</v>
      </c>
      <c r="D239" s="139" t="s">
        <v>1059</v>
      </c>
      <c r="E239" s="139" t="s">
        <v>1060</v>
      </c>
      <c r="F239" s="96" t="s">
        <v>1063</v>
      </c>
      <c r="G239" s="103" t="s">
        <v>125</v>
      </c>
      <c r="H239" s="103">
        <v>0</v>
      </c>
      <c r="I239" s="27" t="s">
        <v>220</v>
      </c>
      <c r="J239" s="27" t="s">
        <v>33</v>
      </c>
      <c r="K239" s="28" t="s">
        <v>520</v>
      </c>
      <c r="L239" s="27" t="s">
        <v>521</v>
      </c>
      <c r="M239" s="27" t="s">
        <v>171</v>
      </c>
      <c r="N239" s="139" t="s">
        <v>256</v>
      </c>
      <c r="O239" s="90" t="s">
        <v>1486</v>
      </c>
      <c r="P239" s="103">
        <v>796</v>
      </c>
      <c r="Q239" s="103" t="s">
        <v>217</v>
      </c>
      <c r="R239" s="102">
        <v>1</v>
      </c>
      <c r="S239" s="102">
        <v>1027.94</v>
      </c>
      <c r="T239" s="35">
        <f t="shared" si="10"/>
        <v>1027.94</v>
      </c>
      <c r="U239" s="35">
        <f t="shared" si="11"/>
        <v>1151.2928000000002</v>
      </c>
      <c r="V239" s="103"/>
      <c r="W239" s="103">
        <v>2017</v>
      </c>
      <c r="X239" s="103"/>
      <c r="Y239" s="103" t="s">
        <v>267</v>
      </c>
    </row>
    <row r="240" spans="1:25" ht="114.75" x14ac:dyDescent="0.25">
      <c r="A240" s="27" t="s">
        <v>1266</v>
      </c>
      <c r="B240" s="139" t="s">
        <v>2</v>
      </c>
      <c r="C240" s="139" t="s">
        <v>1058</v>
      </c>
      <c r="D240" s="139" t="s">
        <v>1059</v>
      </c>
      <c r="E240" s="139" t="s">
        <v>1060</v>
      </c>
      <c r="F240" s="96" t="s">
        <v>1064</v>
      </c>
      <c r="G240" s="103" t="s">
        <v>125</v>
      </c>
      <c r="H240" s="103">
        <v>0</v>
      </c>
      <c r="I240" s="27" t="s">
        <v>220</v>
      </c>
      <c r="J240" s="27" t="s">
        <v>33</v>
      </c>
      <c r="K240" s="28" t="s">
        <v>520</v>
      </c>
      <c r="L240" s="27" t="s">
        <v>521</v>
      </c>
      <c r="M240" s="27" t="s">
        <v>171</v>
      </c>
      <c r="N240" s="139" t="s">
        <v>256</v>
      </c>
      <c r="O240" s="90" t="s">
        <v>1486</v>
      </c>
      <c r="P240" s="103">
        <v>796</v>
      </c>
      <c r="Q240" s="103" t="s">
        <v>217</v>
      </c>
      <c r="R240" s="102">
        <v>2</v>
      </c>
      <c r="S240" s="102">
        <v>1407.95</v>
      </c>
      <c r="T240" s="35">
        <f t="shared" si="10"/>
        <v>2815.9</v>
      </c>
      <c r="U240" s="35">
        <f t="shared" si="11"/>
        <v>3153.8080000000004</v>
      </c>
      <c r="V240" s="103"/>
      <c r="W240" s="103">
        <v>2017</v>
      </c>
      <c r="X240" s="103"/>
      <c r="Y240" s="103" t="s">
        <v>267</v>
      </c>
    </row>
    <row r="241" spans="1:25" ht="114.75" x14ac:dyDescent="0.25">
      <c r="A241" s="27" t="s">
        <v>1267</v>
      </c>
      <c r="B241" s="139" t="s">
        <v>2</v>
      </c>
      <c r="C241" s="139" t="s">
        <v>1053</v>
      </c>
      <c r="D241" s="139" t="s">
        <v>1054</v>
      </c>
      <c r="E241" s="139" t="s">
        <v>1055</v>
      </c>
      <c r="F241" s="106" t="s">
        <v>1056</v>
      </c>
      <c r="G241" s="103" t="s">
        <v>125</v>
      </c>
      <c r="H241" s="103">
        <v>0</v>
      </c>
      <c r="I241" s="27" t="s">
        <v>220</v>
      </c>
      <c r="J241" s="27" t="s">
        <v>33</v>
      </c>
      <c r="K241" s="28" t="s">
        <v>520</v>
      </c>
      <c r="L241" s="27" t="s">
        <v>521</v>
      </c>
      <c r="M241" s="27" t="s">
        <v>171</v>
      </c>
      <c r="N241" s="139" t="s">
        <v>256</v>
      </c>
      <c r="O241" s="90" t="s">
        <v>1486</v>
      </c>
      <c r="P241" s="103">
        <v>796</v>
      </c>
      <c r="Q241" s="103" t="s">
        <v>217</v>
      </c>
      <c r="R241" s="102">
        <v>2</v>
      </c>
      <c r="S241" s="102">
        <v>1275.45</v>
      </c>
      <c r="T241" s="35">
        <f t="shared" si="10"/>
        <v>2550.9</v>
      </c>
      <c r="U241" s="35">
        <f t="shared" si="11"/>
        <v>2857.0080000000003</v>
      </c>
      <c r="V241" s="103"/>
      <c r="W241" s="103">
        <v>2017</v>
      </c>
      <c r="X241" s="103"/>
      <c r="Y241" s="103" t="s">
        <v>267</v>
      </c>
    </row>
    <row r="242" spans="1:25" ht="114.75" x14ac:dyDescent="0.25">
      <c r="A242" s="27" t="s">
        <v>1919</v>
      </c>
      <c r="B242" s="139" t="s">
        <v>2</v>
      </c>
      <c r="C242" s="139" t="s">
        <v>1058</v>
      </c>
      <c r="D242" s="139" t="s">
        <v>1059</v>
      </c>
      <c r="E242" s="139" t="s">
        <v>1060</v>
      </c>
      <c r="F242" s="96" t="s">
        <v>1065</v>
      </c>
      <c r="G242" s="103" t="s">
        <v>125</v>
      </c>
      <c r="H242" s="103">
        <v>0</v>
      </c>
      <c r="I242" s="27" t="s">
        <v>220</v>
      </c>
      <c r="J242" s="27" t="s">
        <v>33</v>
      </c>
      <c r="K242" s="28" t="s">
        <v>520</v>
      </c>
      <c r="L242" s="27" t="s">
        <v>521</v>
      </c>
      <c r="M242" s="27" t="s">
        <v>171</v>
      </c>
      <c r="N242" s="139" t="s">
        <v>256</v>
      </c>
      <c r="O242" s="90" t="s">
        <v>1486</v>
      </c>
      <c r="P242" s="103">
        <v>796</v>
      </c>
      <c r="Q242" s="103" t="s">
        <v>217</v>
      </c>
      <c r="R242" s="102">
        <v>5</v>
      </c>
      <c r="S242" s="102">
        <v>1894.25</v>
      </c>
      <c r="T242" s="35">
        <f t="shared" si="10"/>
        <v>9471.25</v>
      </c>
      <c r="U242" s="35">
        <f t="shared" si="11"/>
        <v>10607.800000000001</v>
      </c>
      <c r="V242" s="103"/>
      <c r="W242" s="103">
        <v>2017</v>
      </c>
      <c r="X242" s="103"/>
      <c r="Y242" s="103" t="s">
        <v>267</v>
      </c>
    </row>
    <row r="243" spans="1:25" ht="114.75" x14ac:dyDescent="0.25">
      <c r="A243" s="27" t="s">
        <v>1920</v>
      </c>
      <c r="B243" s="139" t="s">
        <v>2</v>
      </c>
      <c r="C243" s="139" t="s">
        <v>1058</v>
      </c>
      <c r="D243" s="139" t="s">
        <v>1059</v>
      </c>
      <c r="E243" s="139" t="s">
        <v>1060</v>
      </c>
      <c r="F243" s="96" t="s">
        <v>1066</v>
      </c>
      <c r="G243" s="103" t="s">
        <v>125</v>
      </c>
      <c r="H243" s="103">
        <v>0</v>
      </c>
      <c r="I243" s="27" t="s">
        <v>220</v>
      </c>
      <c r="J243" s="27" t="s">
        <v>33</v>
      </c>
      <c r="K243" s="28" t="s">
        <v>520</v>
      </c>
      <c r="L243" s="27" t="s">
        <v>521</v>
      </c>
      <c r="M243" s="27" t="s">
        <v>171</v>
      </c>
      <c r="N243" s="139" t="s">
        <v>256</v>
      </c>
      <c r="O243" s="90" t="s">
        <v>1486</v>
      </c>
      <c r="P243" s="103">
        <v>796</v>
      </c>
      <c r="Q243" s="103" t="s">
        <v>217</v>
      </c>
      <c r="R243" s="102">
        <v>2</v>
      </c>
      <c r="S243" s="102">
        <v>2472.29</v>
      </c>
      <c r="T243" s="35">
        <f t="shared" si="10"/>
        <v>4944.58</v>
      </c>
      <c r="U243" s="35">
        <f t="shared" si="11"/>
        <v>5537.9296000000004</v>
      </c>
      <c r="V243" s="103"/>
      <c r="W243" s="103">
        <v>2017</v>
      </c>
      <c r="X243" s="103"/>
      <c r="Y243" s="103" t="s">
        <v>267</v>
      </c>
    </row>
    <row r="244" spans="1:25" ht="114.75" x14ac:dyDescent="0.25">
      <c r="A244" s="27" t="s">
        <v>1921</v>
      </c>
      <c r="B244" s="139" t="s">
        <v>2</v>
      </c>
      <c r="C244" s="139" t="s">
        <v>1058</v>
      </c>
      <c r="D244" s="139" t="s">
        <v>1059</v>
      </c>
      <c r="E244" s="139" t="s">
        <v>1060</v>
      </c>
      <c r="F244" s="96" t="s">
        <v>1067</v>
      </c>
      <c r="G244" s="103" t="s">
        <v>125</v>
      </c>
      <c r="H244" s="103">
        <v>0</v>
      </c>
      <c r="I244" s="27" t="s">
        <v>220</v>
      </c>
      <c r="J244" s="27" t="s">
        <v>33</v>
      </c>
      <c r="K244" s="28" t="s">
        <v>520</v>
      </c>
      <c r="L244" s="27" t="s">
        <v>521</v>
      </c>
      <c r="M244" s="27" t="s">
        <v>171</v>
      </c>
      <c r="N244" s="139" t="s">
        <v>256</v>
      </c>
      <c r="O244" s="90" t="s">
        <v>1486</v>
      </c>
      <c r="P244" s="103">
        <v>796</v>
      </c>
      <c r="Q244" s="103" t="s">
        <v>217</v>
      </c>
      <c r="R244" s="102">
        <v>1</v>
      </c>
      <c r="S244" s="102">
        <v>1894.25</v>
      </c>
      <c r="T244" s="35">
        <f t="shared" si="10"/>
        <v>1894.25</v>
      </c>
      <c r="U244" s="35">
        <f t="shared" si="11"/>
        <v>2121.5600000000004</v>
      </c>
      <c r="V244" s="103"/>
      <c r="W244" s="103">
        <v>2017</v>
      </c>
      <c r="X244" s="103"/>
      <c r="Y244" s="103" t="s">
        <v>267</v>
      </c>
    </row>
    <row r="245" spans="1:25" ht="114.75" x14ac:dyDescent="0.25">
      <c r="A245" s="27" t="s">
        <v>1922</v>
      </c>
      <c r="B245" s="139" t="s">
        <v>2</v>
      </c>
      <c r="C245" s="139" t="s">
        <v>1058</v>
      </c>
      <c r="D245" s="139" t="s">
        <v>1059</v>
      </c>
      <c r="E245" s="139" t="s">
        <v>1060</v>
      </c>
      <c r="F245" s="96" t="s">
        <v>1068</v>
      </c>
      <c r="G245" s="103" t="s">
        <v>125</v>
      </c>
      <c r="H245" s="103">
        <v>0</v>
      </c>
      <c r="I245" s="27" t="s">
        <v>220</v>
      </c>
      <c r="J245" s="27" t="s">
        <v>33</v>
      </c>
      <c r="K245" s="28" t="s">
        <v>520</v>
      </c>
      <c r="L245" s="27" t="s">
        <v>521</v>
      </c>
      <c r="M245" s="27" t="s">
        <v>171</v>
      </c>
      <c r="N245" s="139" t="s">
        <v>256</v>
      </c>
      <c r="O245" s="90" t="s">
        <v>1486</v>
      </c>
      <c r="P245" s="103">
        <v>796</v>
      </c>
      <c r="Q245" s="103" t="s">
        <v>217</v>
      </c>
      <c r="R245" s="102">
        <v>1</v>
      </c>
      <c r="S245" s="102">
        <v>1894.25</v>
      </c>
      <c r="T245" s="35">
        <f t="shared" si="10"/>
        <v>1894.25</v>
      </c>
      <c r="U245" s="35">
        <f t="shared" si="11"/>
        <v>2121.5600000000004</v>
      </c>
      <c r="V245" s="103"/>
      <c r="W245" s="103">
        <v>2017</v>
      </c>
      <c r="X245" s="103"/>
      <c r="Y245" s="103" t="s">
        <v>267</v>
      </c>
    </row>
    <row r="246" spans="1:25" ht="114.75" x14ac:dyDescent="0.25">
      <c r="A246" s="27" t="s">
        <v>1923</v>
      </c>
      <c r="B246" s="139" t="s">
        <v>2</v>
      </c>
      <c r="C246" s="139" t="s">
        <v>1058</v>
      </c>
      <c r="D246" s="139" t="s">
        <v>1059</v>
      </c>
      <c r="E246" s="139" t="s">
        <v>1060</v>
      </c>
      <c r="F246" s="96" t="s">
        <v>1069</v>
      </c>
      <c r="G246" s="103" t="s">
        <v>125</v>
      </c>
      <c r="H246" s="103">
        <v>0</v>
      </c>
      <c r="I246" s="27" t="s">
        <v>220</v>
      </c>
      <c r="J246" s="27" t="s">
        <v>33</v>
      </c>
      <c r="K246" s="28" t="s">
        <v>520</v>
      </c>
      <c r="L246" s="27" t="s">
        <v>521</v>
      </c>
      <c r="M246" s="27" t="s">
        <v>171</v>
      </c>
      <c r="N246" s="139" t="s">
        <v>256</v>
      </c>
      <c r="O246" s="90" t="s">
        <v>1486</v>
      </c>
      <c r="P246" s="103">
        <v>796</v>
      </c>
      <c r="Q246" s="103" t="s">
        <v>217</v>
      </c>
      <c r="R246" s="102">
        <v>1</v>
      </c>
      <c r="S246" s="102">
        <v>3373.55</v>
      </c>
      <c r="T246" s="35">
        <f t="shared" si="10"/>
        <v>3373.55</v>
      </c>
      <c r="U246" s="35">
        <f t="shared" si="11"/>
        <v>3778.3760000000007</v>
      </c>
      <c r="V246" s="103"/>
      <c r="W246" s="103">
        <v>2017</v>
      </c>
      <c r="X246" s="103"/>
      <c r="Y246" s="103" t="s">
        <v>267</v>
      </c>
    </row>
    <row r="247" spans="1:25" ht="114.75" x14ac:dyDescent="0.25">
      <c r="A247" s="27" t="s">
        <v>1924</v>
      </c>
      <c r="B247" s="139" t="s">
        <v>2</v>
      </c>
      <c r="C247" s="139" t="s">
        <v>1058</v>
      </c>
      <c r="D247" s="139" t="s">
        <v>1059</v>
      </c>
      <c r="E247" s="139" t="s">
        <v>1060</v>
      </c>
      <c r="F247" s="96" t="s">
        <v>1070</v>
      </c>
      <c r="G247" s="103" t="s">
        <v>125</v>
      </c>
      <c r="H247" s="103">
        <v>0</v>
      </c>
      <c r="I247" s="27" t="s">
        <v>220</v>
      </c>
      <c r="J247" s="27" t="s">
        <v>33</v>
      </c>
      <c r="K247" s="28" t="s">
        <v>520</v>
      </c>
      <c r="L247" s="27" t="s">
        <v>521</v>
      </c>
      <c r="M247" s="27" t="s">
        <v>171</v>
      </c>
      <c r="N247" s="139" t="s">
        <v>256</v>
      </c>
      <c r="O247" s="90" t="s">
        <v>1486</v>
      </c>
      <c r="P247" s="103">
        <v>796</v>
      </c>
      <c r="Q247" s="103" t="s">
        <v>217</v>
      </c>
      <c r="R247" s="102">
        <v>1</v>
      </c>
      <c r="S247" s="102">
        <v>3373.55</v>
      </c>
      <c r="T247" s="35">
        <f t="shared" si="10"/>
        <v>3373.55</v>
      </c>
      <c r="U247" s="35">
        <f t="shared" si="11"/>
        <v>3778.3760000000007</v>
      </c>
      <c r="V247" s="103"/>
      <c r="W247" s="103">
        <v>2017</v>
      </c>
      <c r="X247" s="103"/>
      <c r="Y247" s="103" t="s">
        <v>267</v>
      </c>
    </row>
    <row r="248" spans="1:25" ht="114.75" x14ac:dyDescent="0.25">
      <c r="A248" s="27" t="s">
        <v>1925</v>
      </c>
      <c r="B248" s="139" t="s">
        <v>2</v>
      </c>
      <c r="C248" s="139" t="s">
        <v>1058</v>
      </c>
      <c r="D248" s="139" t="s">
        <v>1059</v>
      </c>
      <c r="E248" s="139" t="s">
        <v>1060</v>
      </c>
      <c r="F248" s="96" t="s">
        <v>1071</v>
      </c>
      <c r="G248" s="103" t="s">
        <v>125</v>
      </c>
      <c r="H248" s="103">
        <v>0</v>
      </c>
      <c r="I248" s="27" t="s">
        <v>220</v>
      </c>
      <c r="J248" s="27" t="s">
        <v>33</v>
      </c>
      <c r="K248" s="28" t="s">
        <v>520</v>
      </c>
      <c r="L248" s="27" t="s">
        <v>521</v>
      </c>
      <c r="M248" s="27" t="s">
        <v>171</v>
      </c>
      <c r="N248" s="139" t="s">
        <v>256</v>
      </c>
      <c r="O248" s="90" t="s">
        <v>1486</v>
      </c>
      <c r="P248" s="103">
        <v>796</v>
      </c>
      <c r="Q248" s="103" t="s">
        <v>217</v>
      </c>
      <c r="R248" s="102">
        <v>1</v>
      </c>
      <c r="S248" s="102">
        <v>958</v>
      </c>
      <c r="T248" s="35">
        <f t="shared" si="10"/>
        <v>958</v>
      </c>
      <c r="U248" s="35">
        <f t="shared" si="11"/>
        <v>1072.96</v>
      </c>
      <c r="V248" s="103"/>
      <c r="W248" s="103">
        <v>2017</v>
      </c>
      <c r="X248" s="103"/>
      <c r="Y248" s="103" t="s">
        <v>267</v>
      </c>
    </row>
    <row r="249" spans="1:25" ht="114.75" x14ac:dyDescent="0.25">
      <c r="A249" s="27" t="s">
        <v>1926</v>
      </c>
      <c r="B249" s="139" t="s">
        <v>2</v>
      </c>
      <c r="C249" s="139" t="s">
        <v>1040</v>
      </c>
      <c r="D249" s="139" t="s">
        <v>1041</v>
      </c>
      <c r="E249" s="139" t="s">
        <v>1042</v>
      </c>
      <c r="F249" s="96" t="s">
        <v>1072</v>
      </c>
      <c r="G249" s="103" t="s">
        <v>125</v>
      </c>
      <c r="H249" s="103">
        <v>0</v>
      </c>
      <c r="I249" s="27" t="s">
        <v>220</v>
      </c>
      <c r="J249" s="27" t="s">
        <v>33</v>
      </c>
      <c r="K249" s="28" t="s">
        <v>520</v>
      </c>
      <c r="L249" s="27" t="s">
        <v>521</v>
      </c>
      <c r="M249" s="27" t="s">
        <v>171</v>
      </c>
      <c r="N249" s="139" t="s">
        <v>256</v>
      </c>
      <c r="O249" s="90" t="s">
        <v>1486</v>
      </c>
      <c r="P249" s="103">
        <v>796</v>
      </c>
      <c r="Q249" s="103" t="s">
        <v>217</v>
      </c>
      <c r="R249" s="102">
        <v>1</v>
      </c>
      <c r="S249" s="102">
        <v>4586.3999999999996</v>
      </c>
      <c r="T249" s="35">
        <f t="shared" si="10"/>
        <v>4586.3999999999996</v>
      </c>
      <c r="U249" s="35">
        <f t="shared" si="11"/>
        <v>5136.768</v>
      </c>
      <c r="V249" s="103"/>
      <c r="W249" s="103">
        <v>2017</v>
      </c>
      <c r="X249" s="103"/>
      <c r="Y249" s="103" t="s">
        <v>267</v>
      </c>
    </row>
    <row r="250" spans="1:25" ht="114.75" x14ac:dyDescent="0.25">
      <c r="A250" s="27" t="s">
        <v>1927</v>
      </c>
      <c r="B250" s="139" t="s">
        <v>2</v>
      </c>
      <c r="C250" s="139" t="s">
        <v>1040</v>
      </c>
      <c r="D250" s="139" t="s">
        <v>1041</v>
      </c>
      <c r="E250" s="139" t="s">
        <v>1042</v>
      </c>
      <c r="F250" s="96" t="s">
        <v>1073</v>
      </c>
      <c r="G250" s="103" t="s">
        <v>125</v>
      </c>
      <c r="H250" s="103">
        <v>0</v>
      </c>
      <c r="I250" s="27" t="s">
        <v>220</v>
      </c>
      <c r="J250" s="27" t="s">
        <v>33</v>
      </c>
      <c r="K250" s="28" t="s">
        <v>520</v>
      </c>
      <c r="L250" s="27" t="s">
        <v>521</v>
      </c>
      <c r="M250" s="27" t="s">
        <v>171</v>
      </c>
      <c r="N250" s="139" t="s">
        <v>256</v>
      </c>
      <c r="O250" s="90" t="s">
        <v>1486</v>
      </c>
      <c r="P250" s="103">
        <v>796</v>
      </c>
      <c r="Q250" s="103" t="s">
        <v>217</v>
      </c>
      <c r="R250" s="102">
        <v>15</v>
      </c>
      <c r="S250" s="102">
        <v>4586.3999999999996</v>
      </c>
      <c r="T250" s="35">
        <f t="shared" si="10"/>
        <v>68796</v>
      </c>
      <c r="U250" s="35">
        <f t="shared" si="11"/>
        <v>77051.520000000004</v>
      </c>
      <c r="V250" s="103"/>
      <c r="W250" s="103">
        <v>2017</v>
      </c>
      <c r="X250" s="103"/>
      <c r="Y250" s="103" t="s">
        <v>267</v>
      </c>
    </row>
    <row r="251" spans="1:25" ht="114.75" x14ac:dyDescent="0.25">
      <c r="A251" s="27" t="s">
        <v>1928</v>
      </c>
      <c r="B251" s="139" t="s">
        <v>2</v>
      </c>
      <c r="C251" s="139" t="s">
        <v>1040</v>
      </c>
      <c r="D251" s="139" t="s">
        <v>1041</v>
      </c>
      <c r="E251" s="139" t="s">
        <v>1042</v>
      </c>
      <c r="F251" s="96" t="s">
        <v>1074</v>
      </c>
      <c r="G251" s="103" t="s">
        <v>125</v>
      </c>
      <c r="H251" s="103">
        <v>0</v>
      </c>
      <c r="I251" s="27" t="s">
        <v>220</v>
      </c>
      <c r="J251" s="27" t="s">
        <v>33</v>
      </c>
      <c r="K251" s="28" t="s">
        <v>520</v>
      </c>
      <c r="L251" s="27" t="s">
        <v>521</v>
      </c>
      <c r="M251" s="27" t="s">
        <v>171</v>
      </c>
      <c r="N251" s="139" t="s">
        <v>256</v>
      </c>
      <c r="O251" s="90" t="s">
        <v>1486</v>
      </c>
      <c r="P251" s="103">
        <v>796</v>
      </c>
      <c r="Q251" s="103" t="s">
        <v>217</v>
      </c>
      <c r="R251" s="102">
        <v>1</v>
      </c>
      <c r="S251" s="102">
        <v>4586.3999999999996</v>
      </c>
      <c r="T251" s="35">
        <f t="shared" si="10"/>
        <v>4586.3999999999996</v>
      </c>
      <c r="U251" s="35">
        <f t="shared" si="11"/>
        <v>5136.768</v>
      </c>
      <c r="V251" s="103"/>
      <c r="W251" s="103">
        <v>2017</v>
      </c>
      <c r="X251" s="103"/>
      <c r="Y251" s="103" t="s">
        <v>267</v>
      </c>
    </row>
    <row r="252" spans="1:25" ht="114.75" x14ac:dyDescent="0.25">
      <c r="A252" s="27" t="s">
        <v>1268</v>
      </c>
      <c r="B252" s="139" t="s">
        <v>2</v>
      </c>
      <c r="C252" s="139" t="s">
        <v>1040</v>
      </c>
      <c r="D252" s="139" t="s">
        <v>1041</v>
      </c>
      <c r="E252" s="139" t="s">
        <v>1042</v>
      </c>
      <c r="F252" s="96" t="s">
        <v>1075</v>
      </c>
      <c r="G252" s="103" t="s">
        <v>125</v>
      </c>
      <c r="H252" s="103">
        <v>0</v>
      </c>
      <c r="I252" s="27" t="s">
        <v>220</v>
      </c>
      <c r="J252" s="27" t="s">
        <v>33</v>
      </c>
      <c r="K252" s="28" t="s">
        <v>520</v>
      </c>
      <c r="L252" s="27" t="s">
        <v>521</v>
      </c>
      <c r="M252" s="27" t="s">
        <v>171</v>
      </c>
      <c r="N252" s="139" t="s">
        <v>256</v>
      </c>
      <c r="O252" s="90" t="s">
        <v>1486</v>
      </c>
      <c r="P252" s="103">
        <v>796</v>
      </c>
      <c r="Q252" s="103" t="s">
        <v>217</v>
      </c>
      <c r="R252" s="102">
        <v>1</v>
      </c>
      <c r="S252" s="102">
        <v>4586.3999999999996</v>
      </c>
      <c r="T252" s="35">
        <f t="shared" si="10"/>
        <v>4586.3999999999996</v>
      </c>
      <c r="U252" s="35">
        <f t="shared" si="11"/>
        <v>5136.768</v>
      </c>
      <c r="V252" s="103"/>
      <c r="W252" s="103">
        <v>2017</v>
      </c>
      <c r="X252" s="103"/>
      <c r="Y252" s="103" t="s">
        <v>267</v>
      </c>
    </row>
    <row r="253" spans="1:25" ht="114.75" x14ac:dyDescent="0.25">
      <c r="A253" s="27" t="s">
        <v>1269</v>
      </c>
      <c r="B253" s="139" t="s">
        <v>2</v>
      </c>
      <c r="C253" s="139" t="s">
        <v>1040</v>
      </c>
      <c r="D253" s="139" t="s">
        <v>1041</v>
      </c>
      <c r="E253" s="139" t="s">
        <v>1042</v>
      </c>
      <c r="F253" s="96" t="s">
        <v>1076</v>
      </c>
      <c r="G253" s="103" t="s">
        <v>125</v>
      </c>
      <c r="H253" s="103">
        <v>0</v>
      </c>
      <c r="I253" s="27" t="s">
        <v>220</v>
      </c>
      <c r="J253" s="27" t="s">
        <v>33</v>
      </c>
      <c r="K253" s="28" t="s">
        <v>520</v>
      </c>
      <c r="L253" s="27" t="s">
        <v>521</v>
      </c>
      <c r="M253" s="27" t="s">
        <v>171</v>
      </c>
      <c r="N253" s="139" t="s">
        <v>256</v>
      </c>
      <c r="O253" s="90" t="s">
        <v>1486</v>
      </c>
      <c r="P253" s="103">
        <v>796</v>
      </c>
      <c r="Q253" s="103" t="s">
        <v>217</v>
      </c>
      <c r="R253" s="102">
        <v>1</v>
      </c>
      <c r="S253" s="102">
        <v>4586.3999999999996</v>
      </c>
      <c r="T253" s="35">
        <f t="shared" ref="T253:T281" si="12">S253*R253</f>
        <v>4586.3999999999996</v>
      </c>
      <c r="U253" s="35">
        <f t="shared" si="11"/>
        <v>5136.768</v>
      </c>
      <c r="V253" s="103"/>
      <c r="W253" s="103">
        <v>2017</v>
      </c>
      <c r="X253" s="103"/>
      <c r="Y253" s="103" t="s">
        <v>267</v>
      </c>
    </row>
    <row r="254" spans="1:25" ht="114.75" x14ac:dyDescent="0.25">
      <c r="A254" s="27" t="s">
        <v>1270</v>
      </c>
      <c r="B254" s="139" t="s">
        <v>2</v>
      </c>
      <c r="C254" s="139" t="s">
        <v>1040</v>
      </c>
      <c r="D254" s="139" t="s">
        <v>1041</v>
      </c>
      <c r="E254" s="139" t="s">
        <v>1042</v>
      </c>
      <c r="F254" s="96" t="s">
        <v>1077</v>
      </c>
      <c r="G254" s="103" t="s">
        <v>125</v>
      </c>
      <c r="H254" s="103">
        <v>0</v>
      </c>
      <c r="I254" s="27" t="s">
        <v>220</v>
      </c>
      <c r="J254" s="27" t="s">
        <v>33</v>
      </c>
      <c r="K254" s="28" t="s">
        <v>520</v>
      </c>
      <c r="L254" s="27" t="s">
        <v>521</v>
      </c>
      <c r="M254" s="27" t="s">
        <v>171</v>
      </c>
      <c r="N254" s="139" t="s">
        <v>256</v>
      </c>
      <c r="O254" s="90" t="s">
        <v>1486</v>
      </c>
      <c r="P254" s="103">
        <v>796</v>
      </c>
      <c r="Q254" s="103" t="s">
        <v>217</v>
      </c>
      <c r="R254" s="102">
        <v>7</v>
      </c>
      <c r="S254" s="102">
        <v>4586.3999999999996</v>
      </c>
      <c r="T254" s="35">
        <f t="shared" si="12"/>
        <v>32104.799999999996</v>
      </c>
      <c r="U254" s="35">
        <f t="shared" si="11"/>
        <v>35957.375999999997</v>
      </c>
      <c r="V254" s="103"/>
      <c r="W254" s="103">
        <v>2017</v>
      </c>
      <c r="X254" s="103"/>
      <c r="Y254" s="103" t="s">
        <v>267</v>
      </c>
    </row>
    <row r="255" spans="1:25" ht="114.75" x14ac:dyDescent="0.25">
      <c r="A255" s="27" t="s">
        <v>1271</v>
      </c>
      <c r="B255" s="139" t="s">
        <v>2</v>
      </c>
      <c r="C255" s="139" t="s">
        <v>1040</v>
      </c>
      <c r="D255" s="139" t="s">
        <v>1041</v>
      </c>
      <c r="E255" s="139" t="s">
        <v>1042</v>
      </c>
      <c r="F255" s="96" t="s">
        <v>1078</v>
      </c>
      <c r="G255" s="103" t="s">
        <v>125</v>
      </c>
      <c r="H255" s="103">
        <v>0</v>
      </c>
      <c r="I255" s="27" t="s">
        <v>220</v>
      </c>
      <c r="J255" s="27" t="s">
        <v>33</v>
      </c>
      <c r="K255" s="28" t="s">
        <v>520</v>
      </c>
      <c r="L255" s="27" t="s">
        <v>521</v>
      </c>
      <c r="M255" s="27" t="s">
        <v>171</v>
      </c>
      <c r="N255" s="139" t="s">
        <v>256</v>
      </c>
      <c r="O255" s="90" t="s">
        <v>1486</v>
      </c>
      <c r="P255" s="103">
        <v>796</v>
      </c>
      <c r="Q255" s="103" t="s">
        <v>217</v>
      </c>
      <c r="R255" s="102">
        <v>1</v>
      </c>
      <c r="S255" s="102">
        <v>4586.3999999999996</v>
      </c>
      <c r="T255" s="35">
        <f t="shared" si="12"/>
        <v>4586.3999999999996</v>
      </c>
      <c r="U255" s="35">
        <f t="shared" si="11"/>
        <v>5136.768</v>
      </c>
      <c r="V255" s="103"/>
      <c r="W255" s="103">
        <v>2017</v>
      </c>
      <c r="X255" s="103"/>
      <c r="Y255" s="103" t="s">
        <v>267</v>
      </c>
    </row>
    <row r="256" spans="1:25" ht="114.75" x14ac:dyDescent="0.25">
      <c r="A256" s="27" t="s">
        <v>1272</v>
      </c>
      <c r="B256" s="139" t="s">
        <v>2</v>
      </c>
      <c r="C256" s="139" t="s">
        <v>1040</v>
      </c>
      <c r="D256" s="139" t="s">
        <v>1041</v>
      </c>
      <c r="E256" s="139" t="s">
        <v>1042</v>
      </c>
      <c r="F256" s="96" t="s">
        <v>1079</v>
      </c>
      <c r="G256" s="103" t="s">
        <v>125</v>
      </c>
      <c r="H256" s="103">
        <v>0</v>
      </c>
      <c r="I256" s="27" t="s">
        <v>220</v>
      </c>
      <c r="J256" s="27" t="s">
        <v>33</v>
      </c>
      <c r="K256" s="28" t="s">
        <v>520</v>
      </c>
      <c r="L256" s="27" t="s">
        <v>521</v>
      </c>
      <c r="M256" s="27" t="s">
        <v>171</v>
      </c>
      <c r="N256" s="139" t="s">
        <v>256</v>
      </c>
      <c r="O256" s="90" t="s">
        <v>1486</v>
      </c>
      <c r="P256" s="103">
        <v>796</v>
      </c>
      <c r="Q256" s="103" t="s">
        <v>217</v>
      </c>
      <c r="R256" s="102">
        <v>2</v>
      </c>
      <c r="S256" s="102">
        <v>4586.3999999999996</v>
      </c>
      <c r="T256" s="35">
        <f t="shared" si="12"/>
        <v>9172.7999999999993</v>
      </c>
      <c r="U256" s="35">
        <f t="shared" si="11"/>
        <v>10273.536</v>
      </c>
      <c r="V256" s="103"/>
      <c r="W256" s="103">
        <v>2017</v>
      </c>
      <c r="X256" s="103"/>
      <c r="Y256" s="103" t="s">
        <v>267</v>
      </c>
    </row>
    <row r="257" spans="1:25" ht="114.75" x14ac:dyDescent="0.25">
      <c r="A257" s="27" t="s">
        <v>1273</v>
      </c>
      <c r="B257" s="139" t="s">
        <v>2</v>
      </c>
      <c r="C257" s="139" t="s">
        <v>1058</v>
      </c>
      <c r="D257" s="139" t="s">
        <v>1059</v>
      </c>
      <c r="E257" s="139" t="s">
        <v>1060</v>
      </c>
      <c r="F257" s="96" t="s">
        <v>1080</v>
      </c>
      <c r="G257" s="103" t="s">
        <v>125</v>
      </c>
      <c r="H257" s="103">
        <v>0</v>
      </c>
      <c r="I257" s="27" t="s">
        <v>220</v>
      </c>
      <c r="J257" s="27" t="s">
        <v>33</v>
      </c>
      <c r="K257" s="28" t="s">
        <v>520</v>
      </c>
      <c r="L257" s="27" t="s">
        <v>521</v>
      </c>
      <c r="M257" s="27" t="s">
        <v>171</v>
      </c>
      <c r="N257" s="139" t="s">
        <v>256</v>
      </c>
      <c r="O257" s="90" t="s">
        <v>1486</v>
      </c>
      <c r="P257" s="103">
        <v>796</v>
      </c>
      <c r="Q257" s="103" t="s">
        <v>217</v>
      </c>
      <c r="R257" s="102">
        <v>3</v>
      </c>
      <c r="S257" s="102">
        <v>4586.3999999999996</v>
      </c>
      <c r="T257" s="35">
        <f t="shared" si="12"/>
        <v>13759.199999999999</v>
      </c>
      <c r="U257" s="35">
        <f t="shared" si="11"/>
        <v>15410.304</v>
      </c>
      <c r="V257" s="103"/>
      <c r="W257" s="103">
        <v>2017</v>
      </c>
      <c r="X257" s="103"/>
      <c r="Y257" s="103" t="s">
        <v>267</v>
      </c>
    </row>
    <row r="258" spans="1:25" ht="114.75" x14ac:dyDescent="0.25">
      <c r="A258" s="27" t="s">
        <v>1274</v>
      </c>
      <c r="B258" s="139" t="s">
        <v>2</v>
      </c>
      <c r="C258" s="139" t="s">
        <v>1040</v>
      </c>
      <c r="D258" s="139" t="s">
        <v>1041</v>
      </c>
      <c r="E258" s="139" t="s">
        <v>1042</v>
      </c>
      <c r="F258" s="96" t="s">
        <v>1081</v>
      </c>
      <c r="G258" s="103" t="s">
        <v>125</v>
      </c>
      <c r="H258" s="103">
        <v>0</v>
      </c>
      <c r="I258" s="27" t="s">
        <v>220</v>
      </c>
      <c r="J258" s="27" t="s">
        <v>33</v>
      </c>
      <c r="K258" s="28" t="s">
        <v>520</v>
      </c>
      <c r="L258" s="27" t="s">
        <v>521</v>
      </c>
      <c r="M258" s="27" t="s">
        <v>171</v>
      </c>
      <c r="N258" s="139" t="s">
        <v>256</v>
      </c>
      <c r="O258" s="90" t="s">
        <v>1486</v>
      </c>
      <c r="P258" s="103">
        <v>796</v>
      </c>
      <c r="Q258" s="103" t="s">
        <v>217</v>
      </c>
      <c r="R258" s="102">
        <v>1</v>
      </c>
      <c r="S258" s="102">
        <v>4586.3999999999996</v>
      </c>
      <c r="T258" s="35">
        <f t="shared" si="12"/>
        <v>4586.3999999999996</v>
      </c>
      <c r="U258" s="35">
        <f t="shared" si="11"/>
        <v>5136.768</v>
      </c>
      <c r="V258" s="103"/>
      <c r="W258" s="103">
        <v>2017</v>
      </c>
      <c r="X258" s="103"/>
      <c r="Y258" s="103" t="s">
        <v>267</v>
      </c>
    </row>
    <row r="259" spans="1:25" ht="114.75" x14ac:dyDescent="0.25">
      <c r="A259" s="27" t="s">
        <v>1275</v>
      </c>
      <c r="B259" s="139" t="s">
        <v>2</v>
      </c>
      <c r="C259" s="139" t="s">
        <v>1040</v>
      </c>
      <c r="D259" s="139" t="s">
        <v>1041</v>
      </c>
      <c r="E259" s="139" t="s">
        <v>1042</v>
      </c>
      <c r="F259" s="96" t="s">
        <v>1082</v>
      </c>
      <c r="G259" s="103" t="s">
        <v>125</v>
      </c>
      <c r="H259" s="103">
        <v>0</v>
      </c>
      <c r="I259" s="27" t="s">
        <v>220</v>
      </c>
      <c r="J259" s="27" t="s">
        <v>33</v>
      </c>
      <c r="K259" s="28" t="s">
        <v>520</v>
      </c>
      <c r="L259" s="27" t="s">
        <v>521</v>
      </c>
      <c r="M259" s="27" t="s">
        <v>171</v>
      </c>
      <c r="N259" s="139" t="s">
        <v>256</v>
      </c>
      <c r="O259" s="90" t="s">
        <v>1486</v>
      </c>
      <c r="P259" s="103">
        <v>796</v>
      </c>
      <c r="Q259" s="103" t="s">
        <v>217</v>
      </c>
      <c r="R259" s="102">
        <v>2</v>
      </c>
      <c r="S259" s="102">
        <v>4586.3999999999996</v>
      </c>
      <c r="T259" s="35">
        <f t="shared" si="12"/>
        <v>9172.7999999999993</v>
      </c>
      <c r="U259" s="35">
        <f t="shared" si="11"/>
        <v>10273.536</v>
      </c>
      <c r="V259" s="103"/>
      <c r="W259" s="103">
        <v>2017</v>
      </c>
      <c r="X259" s="103"/>
      <c r="Y259" s="103" t="s">
        <v>267</v>
      </c>
    </row>
    <row r="260" spans="1:25" ht="114.75" x14ac:dyDescent="0.25">
      <c r="A260" s="27" t="s">
        <v>1276</v>
      </c>
      <c r="B260" s="139" t="s">
        <v>2</v>
      </c>
      <c r="C260" s="139" t="s">
        <v>1040</v>
      </c>
      <c r="D260" s="139" t="s">
        <v>1041</v>
      </c>
      <c r="E260" s="139" t="s">
        <v>1042</v>
      </c>
      <c r="F260" s="96" t="s">
        <v>1083</v>
      </c>
      <c r="G260" s="103" t="s">
        <v>125</v>
      </c>
      <c r="H260" s="103">
        <v>0</v>
      </c>
      <c r="I260" s="27" t="s">
        <v>220</v>
      </c>
      <c r="J260" s="27" t="s">
        <v>33</v>
      </c>
      <c r="K260" s="28" t="s">
        <v>520</v>
      </c>
      <c r="L260" s="27" t="s">
        <v>521</v>
      </c>
      <c r="M260" s="27" t="s">
        <v>171</v>
      </c>
      <c r="N260" s="139" t="s">
        <v>256</v>
      </c>
      <c r="O260" s="90" t="s">
        <v>1486</v>
      </c>
      <c r="P260" s="103">
        <v>796</v>
      </c>
      <c r="Q260" s="103" t="s">
        <v>217</v>
      </c>
      <c r="R260" s="102">
        <v>9</v>
      </c>
      <c r="S260" s="102">
        <v>4586.3999999999996</v>
      </c>
      <c r="T260" s="35">
        <f t="shared" si="12"/>
        <v>41277.599999999999</v>
      </c>
      <c r="U260" s="35">
        <f t="shared" si="11"/>
        <v>46230.912000000004</v>
      </c>
      <c r="V260" s="103"/>
      <c r="W260" s="103">
        <v>2017</v>
      </c>
      <c r="X260" s="103"/>
      <c r="Y260" s="103" t="s">
        <v>267</v>
      </c>
    </row>
    <row r="261" spans="1:25" ht="114.75" x14ac:dyDescent="0.25">
      <c r="A261" s="27" t="s">
        <v>1277</v>
      </c>
      <c r="B261" s="139" t="s">
        <v>2</v>
      </c>
      <c r="C261" s="139" t="s">
        <v>1040</v>
      </c>
      <c r="D261" s="139" t="s">
        <v>1041</v>
      </c>
      <c r="E261" s="139" t="s">
        <v>1042</v>
      </c>
      <c r="F261" s="96" t="s">
        <v>1084</v>
      </c>
      <c r="G261" s="103" t="s">
        <v>125</v>
      </c>
      <c r="H261" s="103">
        <v>0</v>
      </c>
      <c r="I261" s="27" t="s">
        <v>220</v>
      </c>
      <c r="J261" s="27" t="s">
        <v>33</v>
      </c>
      <c r="K261" s="28" t="s">
        <v>520</v>
      </c>
      <c r="L261" s="27" t="s">
        <v>521</v>
      </c>
      <c r="M261" s="27" t="s">
        <v>171</v>
      </c>
      <c r="N261" s="139" t="s">
        <v>256</v>
      </c>
      <c r="O261" s="90" t="s">
        <v>1486</v>
      </c>
      <c r="P261" s="103">
        <v>796</v>
      </c>
      <c r="Q261" s="103" t="s">
        <v>217</v>
      </c>
      <c r="R261" s="102">
        <v>6</v>
      </c>
      <c r="S261" s="102">
        <v>4586.3999999999996</v>
      </c>
      <c r="T261" s="35">
        <f t="shared" si="12"/>
        <v>27518.399999999998</v>
      </c>
      <c r="U261" s="35">
        <f t="shared" si="11"/>
        <v>30820.608</v>
      </c>
      <c r="V261" s="103"/>
      <c r="W261" s="103">
        <v>2017</v>
      </c>
      <c r="X261" s="103"/>
      <c r="Y261" s="103" t="s">
        <v>267</v>
      </c>
    </row>
    <row r="262" spans="1:25" ht="114.75" x14ac:dyDescent="0.25">
      <c r="A262" s="27" t="s">
        <v>1278</v>
      </c>
      <c r="B262" s="139" t="s">
        <v>2</v>
      </c>
      <c r="C262" s="139" t="s">
        <v>1040</v>
      </c>
      <c r="D262" s="139" t="s">
        <v>1041</v>
      </c>
      <c r="E262" s="139" t="s">
        <v>1042</v>
      </c>
      <c r="F262" s="96" t="s">
        <v>1085</v>
      </c>
      <c r="G262" s="103" t="s">
        <v>125</v>
      </c>
      <c r="H262" s="103">
        <v>0</v>
      </c>
      <c r="I262" s="27" t="s">
        <v>220</v>
      </c>
      <c r="J262" s="27" t="s">
        <v>33</v>
      </c>
      <c r="K262" s="28" t="s">
        <v>520</v>
      </c>
      <c r="L262" s="27" t="s">
        <v>521</v>
      </c>
      <c r="M262" s="27" t="s">
        <v>171</v>
      </c>
      <c r="N262" s="139" t="s">
        <v>256</v>
      </c>
      <c r="O262" s="90" t="s">
        <v>1486</v>
      </c>
      <c r="P262" s="103">
        <v>796</v>
      </c>
      <c r="Q262" s="103" t="s">
        <v>217</v>
      </c>
      <c r="R262" s="102">
        <v>11</v>
      </c>
      <c r="S262" s="102">
        <v>4586.3999999999996</v>
      </c>
      <c r="T262" s="35">
        <f t="shared" si="12"/>
        <v>50450.399999999994</v>
      </c>
      <c r="U262" s="35">
        <f t="shared" si="11"/>
        <v>56504.447999999997</v>
      </c>
      <c r="V262" s="103"/>
      <c r="W262" s="103">
        <v>2017</v>
      </c>
      <c r="X262" s="103"/>
      <c r="Y262" s="103" t="s">
        <v>267</v>
      </c>
    </row>
    <row r="263" spans="1:25" ht="114.75" x14ac:dyDescent="0.25">
      <c r="A263" s="27" t="s">
        <v>1279</v>
      </c>
      <c r="B263" s="139" t="s">
        <v>2</v>
      </c>
      <c r="C263" s="139" t="s">
        <v>1040</v>
      </c>
      <c r="D263" s="139" t="s">
        <v>1041</v>
      </c>
      <c r="E263" s="139" t="s">
        <v>1042</v>
      </c>
      <c r="F263" s="96" t="s">
        <v>1086</v>
      </c>
      <c r="G263" s="103" t="s">
        <v>125</v>
      </c>
      <c r="H263" s="103">
        <v>0</v>
      </c>
      <c r="I263" s="27" t="s">
        <v>220</v>
      </c>
      <c r="J263" s="27" t="s">
        <v>33</v>
      </c>
      <c r="K263" s="28" t="s">
        <v>520</v>
      </c>
      <c r="L263" s="27" t="s">
        <v>521</v>
      </c>
      <c r="M263" s="27" t="s">
        <v>171</v>
      </c>
      <c r="N263" s="139" t="s">
        <v>256</v>
      </c>
      <c r="O263" s="90" t="s">
        <v>1486</v>
      </c>
      <c r="P263" s="103">
        <v>796</v>
      </c>
      <c r="Q263" s="103" t="s">
        <v>217</v>
      </c>
      <c r="R263" s="102">
        <v>1</v>
      </c>
      <c r="S263" s="102">
        <v>4586.3999999999996</v>
      </c>
      <c r="T263" s="35">
        <f t="shared" si="12"/>
        <v>4586.3999999999996</v>
      </c>
      <c r="U263" s="35">
        <f t="shared" si="11"/>
        <v>5136.768</v>
      </c>
      <c r="V263" s="103"/>
      <c r="W263" s="103">
        <v>2017</v>
      </c>
      <c r="X263" s="103"/>
      <c r="Y263" s="103" t="s">
        <v>267</v>
      </c>
    </row>
    <row r="264" spans="1:25" ht="114.75" x14ac:dyDescent="0.25">
      <c r="A264" s="27" t="s">
        <v>1280</v>
      </c>
      <c r="B264" s="139" t="s">
        <v>2</v>
      </c>
      <c r="C264" s="139" t="s">
        <v>1040</v>
      </c>
      <c r="D264" s="139" t="s">
        <v>1041</v>
      </c>
      <c r="E264" s="139" t="s">
        <v>1042</v>
      </c>
      <c r="F264" s="96" t="s">
        <v>1086</v>
      </c>
      <c r="G264" s="103" t="s">
        <v>125</v>
      </c>
      <c r="H264" s="103">
        <v>0</v>
      </c>
      <c r="I264" s="27" t="s">
        <v>220</v>
      </c>
      <c r="J264" s="27" t="s">
        <v>33</v>
      </c>
      <c r="K264" s="28" t="s">
        <v>520</v>
      </c>
      <c r="L264" s="27" t="s">
        <v>521</v>
      </c>
      <c r="M264" s="27" t="s">
        <v>171</v>
      </c>
      <c r="N264" s="139" t="s">
        <v>256</v>
      </c>
      <c r="O264" s="90" t="s">
        <v>1486</v>
      </c>
      <c r="P264" s="103">
        <v>796</v>
      </c>
      <c r="Q264" s="103" t="s">
        <v>217</v>
      </c>
      <c r="R264" s="102">
        <v>10</v>
      </c>
      <c r="S264" s="102">
        <v>4586.3999999999996</v>
      </c>
      <c r="T264" s="35">
        <f t="shared" si="12"/>
        <v>45864</v>
      </c>
      <c r="U264" s="35">
        <f t="shared" si="11"/>
        <v>51367.680000000008</v>
      </c>
      <c r="V264" s="103"/>
      <c r="W264" s="103">
        <v>2017</v>
      </c>
      <c r="X264" s="103"/>
      <c r="Y264" s="103" t="s">
        <v>267</v>
      </c>
    </row>
    <row r="265" spans="1:25" ht="114.75" x14ac:dyDescent="0.25">
      <c r="A265" s="27" t="s">
        <v>1281</v>
      </c>
      <c r="B265" s="139" t="s">
        <v>2</v>
      </c>
      <c r="C265" s="139" t="s">
        <v>1087</v>
      </c>
      <c r="D265" s="139" t="s">
        <v>1088</v>
      </c>
      <c r="E265" s="139" t="s">
        <v>1089</v>
      </c>
      <c r="F265" s="96" t="s">
        <v>1090</v>
      </c>
      <c r="G265" s="103" t="s">
        <v>125</v>
      </c>
      <c r="H265" s="103">
        <v>0</v>
      </c>
      <c r="I265" s="27" t="s">
        <v>220</v>
      </c>
      <c r="J265" s="27" t="s">
        <v>33</v>
      </c>
      <c r="K265" s="28" t="s">
        <v>520</v>
      </c>
      <c r="L265" s="27" t="s">
        <v>521</v>
      </c>
      <c r="M265" s="27" t="s">
        <v>171</v>
      </c>
      <c r="N265" s="139" t="s">
        <v>256</v>
      </c>
      <c r="O265" s="90" t="s">
        <v>1486</v>
      </c>
      <c r="P265" s="103">
        <v>796</v>
      </c>
      <c r="Q265" s="103" t="s">
        <v>217</v>
      </c>
      <c r="R265" s="102">
        <v>12</v>
      </c>
      <c r="S265" s="102">
        <v>47347.37</v>
      </c>
      <c r="T265" s="35">
        <f t="shared" si="12"/>
        <v>568168.44000000006</v>
      </c>
      <c r="U265" s="35">
        <f t="shared" si="11"/>
        <v>636348.65280000016</v>
      </c>
      <c r="V265" s="103"/>
      <c r="W265" s="103">
        <v>2017</v>
      </c>
      <c r="X265" s="103"/>
      <c r="Y265" s="103" t="s">
        <v>267</v>
      </c>
    </row>
    <row r="266" spans="1:25" ht="114.75" x14ac:dyDescent="0.25">
      <c r="A266" s="27" t="s">
        <v>1282</v>
      </c>
      <c r="B266" s="139" t="s">
        <v>2</v>
      </c>
      <c r="C266" s="139" t="s">
        <v>1087</v>
      </c>
      <c r="D266" s="139" t="s">
        <v>1088</v>
      </c>
      <c r="E266" s="139" t="s">
        <v>1089</v>
      </c>
      <c r="F266" s="96" t="s">
        <v>1091</v>
      </c>
      <c r="G266" s="103" t="s">
        <v>125</v>
      </c>
      <c r="H266" s="103">
        <v>0</v>
      </c>
      <c r="I266" s="27" t="s">
        <v>220</v>
      </c>
      <c r="J266" s="27" t="s">
        <v>33</v>
      </c>
      <c r="K266" s="28" t="s">
        <v>520</v>
      </c>
      <c r="L266" s="27" t="s">
        <v>521</v>
      </c>
      <c r="M266" s="27" t="s">
        <v>171</v>
      </c>
      <c r="N266" s="139" t="s">
        <v>256</v>
      </c>
      <c r="O266" s="90" t="s">
        <v>1486</v>
      </c>
      <c r="P266" s="103">
        <v>796</v>
      </c>
      <c r="Q266" s="103" t="s">
        <v>217</v>
      </c>
      <c r="R266" s="102">
        <v>14</v>
      </c>
      <c r="S266" s="102">
        <v>47347.37</v>
      </c>
      <c r="T266" s="35">
        <f t="shared" si="12"/>
        <v>662863.18000000005</v>
      </c>
      <c r="U266" s="35">
        <f t="shared" si="11"/>
        <v>742406.76160000009</v>
      </c>
      <c r="V266" s="103"/>
      <c r="W266" s="103">
        <v>2017</v>
      </c>
      <c r="X266" s="103"/>
      <c r="Y266" s="103" t="s">
        <v>267</v>
      </c>
    </row>
    <row r="267" spans="1:25" ht="114.75" x14ac:dyDescent="0.25">
      <c r="A267" s="27" t="s">
        <v>1283</v>
      </c>
      <c r="B267" s="139" t="s">
        <v>2</v>
      </c>
      <c r="C267" s="139" t="s">
        <v>1087</v>
      </c>
      <c r="D267" s="139" t="s">
        <v>1088</v>
      </c>
      <c r="E267" s="139" t="s">
        <v>1089</v>
      </c>
      <c r="F267" s="96" t="s">
        <v>1092</v>
      </c>
      <c r="G267" s="103" t="s">
        <v>125</v>
      </c>
      <c r="H267" s="103">
        <v>0</v>
      </c>
      <c r="I267" s="27" t="s">
        <v>220</v>
      </c>
      <c r="J267" s="27" t="s">
        <v>33</v>
      </c>
      <c r="K267" s="28" t="s">
        <v>520</v>
      </c>
      <c r="L267" s="27" t="s">
        <v>521</v>
      </c>
      <c r="M267" s="27" t="s">
        <v>171</v>
      </c>
      <c r="N267" s="139" t="s">
        <v>256</v>
      </c>
      <c r="O267" s="90" t="s">
        <v>1486</v>
      </c>
      <c r="P267" s="103">
        <v>796</v>
      </c>
      <c r="Q267" s="103" t="s">
        <v>217</v>
      </c>
      <c r="R267" s="102">
        <v>6</v>
      </c>
      <c r="S267" s="102">
        <v>47347.37</v>
      </c>
      <c r="T267" s="35">
        <f t="shared" si="12"/>
        <v>284084.22000000003</v>
      </c>
      <c r="U267" s="35">
        <f t="shared" si="11"/>
        <v>318174.32640000008</v>
      </c>
      <c r="V267" s="103"/>
      <c r="W267" s="103">
        <v>2017</v>
      </c>
      <c r="X267" s="103"/>
      <c r="Y267" s="103" t="s">
        <v>267</v>
      </c>
    </row>
    <row r="268" spans="1:25" ht="114.75" x14ac:dyDescent="0.25">
      <c r="A268" s="27" t="s">
        <v>1284</v>
      </c>
      <c r="B268" s="139" t="s">
        <v>2</v>
      </c>
      <c r="C268" s="139" t="s">
        <v>1087</v>
      </c>
      <c r="D268" s="139" t="s">
        <v>1088</v>
      </c>
      <c r="E268" s="139" t="s">
        <v>1089</v>
      </c>
      <c r="F268" s="96" t="s">
        <v>1093</v>
      </c>
      <c r="G268" s="103" t="s">
        <v>125</v>
      </c>
      <c r="H268" s="103">
        <v>0</v>
      </c>
      <c r="I268" s="27" t="s">
        <v>220</v>
      </c>
      <c r="J268" s="27" t="s">
        <v>33</v>
      </c>
      <c r="K268" s="28" t="s">
        <v>520</v>
      </c>
      <c r="L268" s="27" t="s">
        <v>521</v>
      </c>
      <c r="M268" s="27" t="s">
        <v>171</v>
      </c>
      <c r="N268" s="139" t="s">
        <v>256</v>
      </c>
      <c r="O268" s="90" t="s">
        <v>1486</v>
      </c>
      <c r="P268" s="103">
        <v>796</v>
      </c>
      <c r="Q268" s="103" t="s">
        <v>217</v>
      </c>
      <c r="R268" s="102">
        <v>8</v>
      </c>
      <c r="S268" s="102">
        <v>47347.37</v>
      </c>
      <c r="T268" s="35">
        <f t="shared" si="12"/>
        <v>378778.96</v>
      </c>
      <c r="U268" s="35">
        <f t="shared" si="11"/>
        <v>424232.43520000007</v>
      </c>
      <c r="V268" s="103"/>
      <c r="W268" s="103">
        <v>2017</v>
      </c>
      <c r="X268" s="103"/>
      <c r="Y268" s="103" t="s">
        <v>267</v>
      </c>
    </row>
    <row r="269" spans="1:25" ht="114.75" x14ac:dyDescent="0.25">
      <c r="A269" s="27" t="s">
        <v>1285</v>
      </c>
      <c r="B269" s="139" t="s">
        <v>2</v>
      </c>
      <c r="C269" s="139" t="s">
        <v>1087</v>
      </c>
      <c r="D269" s="139" t="s">
        <v>1088</v>
      </c>
      <c r="E269" s="139" t="s">
        <v>1089</v>
      </c>
      <c r="F269" s="96" t="s">
        <v>1094</v>
      </c>
      <c r="G269" s="103" t="s">
        <v>125</v>
      </c>
      <c r="H269" s="103">
        <v>0</v>
      </c>
      <c r="I269" s="27" t="s">
        <v>220</v>
      </c>
      <c r="J269" s="27" t="s">
        <v>33</v>
      </c>
      <c r="K269" s="28" t="s">
        <v>520</v>
      </c>
      <c r="L269" s="27" t="s">
        <v>521</v>
      </c>
      <c r="M269" s="27" t="s">
        <v>171</v>
      </c>
      <c r="N269" s="139" t="s">
        <v>256</v>
      </c>
      <c r="O269" s="90" t="s">
        <v>1486</v>
      </c>
      <c r="P269" s="103">
        <v>796</v>
      </c>
      <c r="Q269" s="103" t="s">
        <v>217</v>
      </c>
      <c r="R269" s="102">
        <v>3</v>
      </c>
      <c r="S269" s="102">
        <v>47347.37</v>
      </c>
      <c r="T269" s="35">
        <f t="shared" si="12"/>
        <v>142042.11000000002</v>
      </c>
      <c r="U269" s="35">
        <f t="shared" si="11"/>
        <v>159087.16320000004</v>
      </c>
      <c r="V269" s="103"/>
      <c r="W269" s="103">
        <v>2017</v>
      </c>
      <c r="X269" s="103"/>
      <c r="Y269" s="103" t="s">
        <v>267</v>
      </c>
    </row>
    <row r="270" spans="1:25" ht="114.75" x14ac:dyDescent="0.25">
      <c r="A270" s="27" t="s">
        <v>1286</v>
      </c>
      <c r="B270" s="139" t="s">
        <v>2</v>
      </c>
      <c r="C270" s="139" t="s">
        <v>1040</v>
      </c>
      <c r="D270" s="139" t="s">
        <v>1041</v>
      </c>
      <c r="E270" s="139" t="s">
        <v>1042</v>
      </c>
      <c r="F270" s="106" t="s">
        <v>1095</v>
      </c>
      <c r="G270" s="103" t="s">
        <v>125</v>
      </c>
      <c r="H270" s="103">
        <v>0</v>
      </c>
      <c r="I270" s="27" t="s">
        <v>220</v>
      </c>
      <c r="J270" s="27" t="s">
        <v>33</v>
      </c>
      <c r="K270" s="28" t="s">
        <v>520</v>
      </c>
      <c r="L270" s="27" t="s">
        <v>521</v>
      </c>
      <c r="M270" s="27" t="s">
        <v>171</v>
      </c>
      <c r="N270" s="139" t="s">
        <v>256</v>
      </c>
      <c r="O270" s="90" t="s">
        <v>1486</v>
      </c>
      <c r="P270" s="103">
        <v>796</v>
      </c>
      <c r="Q270" s="103" t="s">
        <v>217</v>
      </c>
      <c r="R270" s="102">
        <v>9</v>
      </c>
      <c r="S270" s="102">
        <v>5190.83</v>
      </c>
      <c r="T270" s="35">
        <f t="shared" si="12"/>
        <v>46717.47</v>
      </c>
      <c r="U270" s="35">
        <f t="shared" si="11"/>
        <v>52323.566400000003</v>
      </c>
      <c r="V270" s="103"/>
      <c r="W270" s="103">
        <v>2017</v>
      </c>
      <c r="X270" s="103"/>
      <c r="Y270" s="103" t="s">
        <v>267</v>
      </c>
    </row>
    <row r="271" spans="1:25" ht="114.75" x14ac:dyDescent="0.25">
      <c r="A271" s="27" t="s">
        <v>1287</v>
      </c>
      <c r="B271" s="139" t="s">
        <v>2</v>
      </c>
      <c r="C271" s="139" t="s">
        <v>1096</v>
      </c>
      <c r="D271" s="139" t="s">
        <v>1097</v>
      </c>
      <c r="E271" s="139" t="s">
        <v>1098</v>
      </c>
      <c r="F271" s="106" t="s">
        <v>1099</v>
      </c>
      <c r="G271" s="103" t="s">
        <v>125</v>
      </c>
      <c r="H271" s="103">
        <v>0</v>
      </c>
      <c r="I271" s="27" t="s">
        <v>220</v>
      </c>
      <c r="J271" s="27" t="s">
        <v>33</v>
      </c>
      <c r="K271" s="28" t="s">
        <v>520</v>
      </c>
      <c r="L271" s="27" t="s">
        <v>521</v>
      </c>
      <c r="M271" s="27" t="s">
        <v>171</v>
      </c>
      <c r="N271" s="139" t="s">
        <v>256</v>
      </c>
      <c r="O271" s="90" t="s">
        <v>1486</v>
      </c>
      <c r="P271" s="103">
        <v>796</v>
      </c>
      <c r="Q271" s="103" t="s">
        <v>217</v>
      </c>
      <c r="R271" s="102">
        <v>12</v>
      </c>
      <c r="S271" s="102">
        <v>5190.83</v>
      </c>
      <c r="T271" s="35">
        <f t="shared" si="12"/>
        <v>62289.96</v>
      </c>
      <c r="U271" s="35">
        <f t="shared" si="11"/>
        <v>69764.7552</v>
      </c>
      <c r="V271" s="103"/>
      <c r="W271" s="103">
        <v>2017</v>
      </c>
      <c r="X271" s="103"/>
      <c r="Y271" s="103" t="s">
        <v>267</v>
      </c>
    </row>
    <row r="272" spans="1:25" ht="114.75" x14ac:dyDescent="0.25">
      <c r="A272" s="27" t="s">
        <v>1288</v>
      </c>
      <c r="B272" s="139" t="s">
        <v>2</v>
      </c>
      <c r="C272" s="139" t="s">
        <v>1096</v>
      </c>
      <c r="D272" s="139" t="s">
        <v>1097</v>
      </c>
      <c r="E272" s="139" t="s">
        <v>1098</v>
      </c>
      <c r="F272" s="106" t="s">
        <v>1100</v>
      </c>
      <c r="G272" s="103" t="s">
        <v>125</v>
      </c>
      <c r="H272" s="103">
        <v>0</v>
      </c>
      <c r="I272" s="27" t="s">
        <v>220</v>
      </c>
      <c r="J272" s="27" t="s">
        <v>33</v>
      </c>
      <c r="K272" s="28" t="s">
        <v>520</v>
      </c>
      <c r="L272" s="27" t="s">
        <v>521</v>
      </c>
      <c r="M272" s="27" t="s">
        <v>171</v>
      </c>
      <c r="N272" s="139" t="s">
        <v>256</v>
      </c>
      <c r="O272" s="90" t="s">
        <v>1486</v>
      </c>
      <c r="P272" s="103">
        <v>796</v>
      </c>
      <c r="Q272" s="103" t="s">
        <v>217</v>
      </c>
      <c r="R272" s="102">
        <v>3</v>
      </c>
      <c r="S272" s="102">
        <v>5878.16</v>
      </c>
      <c r="T272" s="35">
        <f t="shared" si="12"/>
        <v>17634.48</v>
      </c>
      <c r="U272" s="35">
        <f t="shared" si="11"/>
        <v>19750.617600000001</v>
      </c>
      <c r="V272" s="103"/>
      <c r="W272" s="103">
        <v>2017</v>
      </c>
      <c r="X272" s="103"/>
      <c r="Y272" s="103" t="s">
        <v>267</v>
      </c>
    </row>
    <row r="273" spans="1:25" ht="114.75" x14ac:dyDescent="0.25">
      <c r="A273" s="27" t="s">
        <v>1289</v>
      </c>
      <c r="B273" s="139" t="s">
        <v>2</v>
      </c>
      <c r="C273" s="139" t="s">
        <v>1040</v>
      </c>
      <c r="D273" s="139" t="s">
        <v>1041</v>
      </c>
      <c r="E273" s="139" t="s">
        <v>1042</v>
      </c>
      <c r="F273" s="96" t="s">
        <v>1101</v>
      </c>
      <c r="G273" s="103" t="s">
        <v>125</v>
      </c>
      <c r="H273" s="103">
        <v>0</v>
      </c>
      <c r="I273" s="27" t="s">
        <v>220</v>
      </c>
      <c r="J273" s="27" t="s">
        <v>33</v>
      </c>
      <c r="K273" s="28" t="s">
        <v>520</v>
      </c>
      <c r="L273" s="27" t="s">
        <v>521</v>
      </c>
      <c r="M273" s="27" t="s">
        <v>171</v>
      </c>
      <c r="N273" s="139" t="s">
        <v>256</v>
      </c>
      <c r="O273" s="90" t="s">
        <v>1486</v>
      </c>
      <c r="P273" s="103">
        <v>796</v>
      </c>
      <c r="Q273" s="103" t="s">
        <v>217</v>
      </c>
      <c r="R273" s="102">
        <v>2</v>
      </c>
      <c r="S273" s="102">
        <v>8482.66</v>
      </c>
      <c r="T273" s="35">
        <f t="shared" si="12"/>
        <v>16965.32</v>
      </c>
      <c r="U273" s="35">
        <f t="shared" si="11"/>
        <v>19001.1584</v>
      </c>
      <c r="V273" s="103"/>
      <c r="W273" s="103">
        <v>2017</v>
      </c>
      <c r="X273" s="103"/>
      <c r="Y273" s="103" t="s">
        <v>267</v>
      </c>
    </row>
    <row r="274" spans="1:25" ht="114.75" x14ac:dyDescent="0.25">
      <c r="A274" s="27" t="s">
        <v>1290</v>
      </c>
      <c r="B274" s="139" t="s">
        <v>2</v>
      </c>
      <c r="C274" s="139" t="s">
        <v>1102</v>
      </c>
      <c r="D274" s="139" t="s">
        <v>1041</v>
      </c>
      <c r="E274" s="139" t="s">
        <v>1103</v>
      </c>
      <c r="F274" s="96" t="s">
        <v>1104</v>
      </c>
      <c r="G274" s="103" t="s">
        <v>125</v>
      </c>
      <c r="H274" s="103">
        <v>0</v>
      </c>
      <c r="I274" s="27" t="s">
        <v>220</v>
      </c>
      <c r="J274" s="27" t="s">
        <v>33</v>
      </c>
      <c r="K274" s="28" t="s">
        <v>520</v>
      </c>
      <c r="L274" s="27" t="s">
        <v>521</v>
      </c>
      <c r="M274" s="27" t="s">
        <v>171</v>
      </c>
      <c r="N274" s="139" t="s">
        <v>256</v>
      </c>
      <c r="O274" s="90" t="s">
        <v>1486</v>
      </c>
      <c r="P274" s="103">
        <v>796</v>
      </c>
      <c r="Q274" s="103" t="s">
        <v>217</v>
      </c>
      <c r="R274" s="102">
        <v>21</v>
      </c>
      <c r="S274" s="102">
        <v>3695.33</v>
      </c>
      <c r="T274" s="35">
        <f t="shared" si="12"/>
        <v>77601.929999999993</v>
      </c>
      <c r="U274" s="35">
        <f t="shared" si="11"/>
        <v>86914.161600000007</v>
      </c>
      <c r="V274" s="103"/>
      <c r="W274" s="103">
        <v>2017</v>
      </c>
      <c r="X274" s="103"/>
      <c r="Y274" s="103" t="s">
        <v>267</v>
      </c>
    </row>
    <row r="275" spans="1:25" ht="114.75" x14ac:dyDescent="0.25">
      <c r="A275" s="27" t="s">
        <v>1291</v>
      </c>
      <c r="B275" s="139" t="s">
        <v>2</v>
      </c>
      <c r="C275" s="139" t="s">
        <v>1102</v>
      </c>
      <c r="D275" s="139" t="s">
        <v>1041</v>
      </c>
      <c r="E275" s="139" t="s">
        <v>1103</v>
      </c>
      <c r="F275" s="96" t="s">
        <v>1105</v>
      </c>
      <c r="G275" s="103" t="s">
        <v>125</v>
      </c>
      <c r="H275" s="103">
        <v>0</v>
      </c>
      <c r="I275" s="27" t="s">
        <v>220</v>
      </c>
      <c r="J275" s="27" t="s">
        <v>33</v>
      </c>
      <c r="K275" s="28" t="s">
        <v>520</v>
      </c>
      <c r="L275" s="27" t="s">
        <v>521</v>
      </c>
      <c r="M275" s="27" t="s">
        <v>171</v>
      </c>
      <c r="N275" s="139" t="s">
        <v>256</v>
      </c>
      <c r="O275" s="90" t="s">
        <v>1486</v>
      </c>
      <c r="P275" s="103">
        <v>796</v>
      </c>
      <c r="Q275" s="103" t="s">
        <v>217</v>
      </c>
      <c r="R275" s="102">
        <v>6</v>
      </c>
      <c r="S275" s="102">
        <v>3695.33</v>
      </c>
      <c r="T275" s="35">
        <f t="shared" si="12"/>
        <v>22171.98</v>
      </c>
      <c r="U275" s="35">
        <f t="shared" si="11"/>
        <v>24832.617600000001</v>
      </c>
      <c r="V275" s="103"/>
      <c r="W275" s="103">
        <v>2017</v>
      </c>
      <c r="X275" s="103"/>
      <c r="Y275" s="103" t="s">
        <v>267</v>
      </c>
    </row>
    <row r="276" spans="1:25" ht="114.75" x14ac:dyDescent="0.25">
      <c r="A276" s="27" t="s">
        <v>1292</v>
      </c>
      <c r="B276" s="139" t="s">
        <v>2</v>
      </c>
      <c r="C276" s="139" t="s">
        <v>1102</v>
      </c>
      <c r="D276" s="139" t="s">
        <v>1041</v>
      </c>
      <c r="E276" s="139" t="s">
        <v>1103</v>
      </c>
      <c r="F276" s="96" t="s">
        <v>1106</v>
      </c>
      <c r="G276" s="103" t="s">
        <v>125</v>
      </c>
      <c r="H276" s="103">
        <v>0</v>
      </c>
      <c r="I276" s="27" t="s">
        <v>220</v>
      </c>
      <c r="J276" s="27" t="s">
        <v>33</v>
      </c>
      <c r="K276" s="28" t="s">
        <v>520</v>
      </c>
      <c r="L276" s="27" t="s">
        <v>521</v>
      </c>
      <c r="M276" s="27" t="s">
        <v>171</v>
      </c>
      <c r="N276" s="139" t="s">
        <v>256</v>
      </c>
      <c r="O276" s="90" t="s">
        <v>1486</v>
      </c>
      <c r="P276" s="103">
        <v>796</v>
      </c>
      <c r="Q276" s="103" t="s">
        <v>217</v>
      </c>
      <c r="R276" s="102">
        <v>1</v>
      </c>
      <c r="S276" s="102">
        <v>3695.33</v>
      </c>
      <c r="T276" s="35">
        <f t="shared" si="12"/>
        <v>3695.33</v>
      </c>
      <c r="U276" s="35">
        <f t="shared" si="11"/>
        <v>4138.7696000000005</v>
      </c>
      <c r="V276" s="103"/>
      <c r="W276" s="103">
        <v>2017</v>
      </c>
      <c r="X276" s="103"/>
      <c r="Y276" s="103" t="s">
        <v>267</v>
      </c>
    </row>
    <row r="277" spans="1:25" ht="114.75" x14ac:dyDescent="0.25">
      <c r="A277" s="27" t="s">
        <v>1293</v>
      </c>
      <c r="B277" s="139" t="s">
        <v>2</v>
      </c>
      <c r="C277" s="139" t="s">
        <v>1102</v>
      </c>
      <c r="D277" s="139" t="s">
        <v>1041</v>
      </c>
      <c r="E277" s="139" t="s">
        <v>1103</v>
      </c>
      <c r="F277" s="96" t="s">
        <v>1106</v>
      </c>
      <c r="G277" s="103" t="s">
        <v>125</v>
      </c>
      <c r="H277" s="103">
        <v>0</v>
      </c>
      <c r="I277" s="27" t="s">
        <v>220</v>
      </c>
      <c r="J277" s="27" t="s">
        <v>33</v>
      </c>
      <c r="K277" s="28" t="s">
        <v>520</v>
      </c>
      <c r="L277" s="27" t="s">
        <v>521</v>
      </c>
      <c r="M277" s="27" t="s">
        <v>171</v>
      </c>
      <c r="N277" s="139" t="s">
        <v>256</v>
      </c>
      <c r="O277" s="90" t="s">
        <v>1486</v>
      </c>
      <c r="P277" s="103">
        <v>796</v>
      </c>
      <c r="Q277" s="103" t="s">
        <v>217</v>
      </c>
      <c r="R277" s="102">
        <v>1</v>
      </c>
      <c r="S277" s="102">
        <v>3695.33</v>
      </c>
      <c r="T277" s="35">
        <f t="shared" si="12"/>
        <v>3695.33</v>
      </c>
      <c r="U277" s="35">
        <f t="shared" si="11"/>
        <v>4138.7696000000005</v>
      </c>
      <c r="V277" s="103"/>
      <c r="W277" s="103">
        <v>2017</v>
      </c>
      <c r="X277" s="103"/>
      <c r="Y277" s="103" t="s">
        <v>267</v>
      </c>
    </row>
    <row r="278" spans="1:25" ht="114.75" x14ac:dyDescent="0.25">
      <c r="A278" s="27" t="s">
        <v>1294</v>
      </c>
      <c r="B278" s="139" t="s">
        <v>2</v>
      </c>
      <c r="C278" s="139" t="s">
        <v>1107</v>
      </c>
      <c r="D278" s="139" t="s">
        <v>1108</v>
      </c>
      <c r="E278" s="139" t="s">
        <v>1109</v>
      </c>
      <c r="F278" s="106" t="s">
        <v>1423</v>
      </c>
      <c r="G278" s="103" t="s">
        <v>92</v>
      </c>
      <c r="H278" s="103">
        <v>0</v>
      </c>
      <c r="I278" s="27" t="s">
        <v>220</v>
      </c>
      <c r="J278" s="27" t="s">
        <v>33</v>
      </c>
      <c r="K278" s="28" t="s">
        <v>520</v>
      </c>
      <c r="L278" s="27" t="s">
        <v>521</v>
      </c>
      <c r="M278" s="27" t="s">
        <v>171</v>
      </c>
      <c r="N278" s="139" t="s">
        <v>256</v>
      </c>
      <c r="O278" s="90" t="s">
        <v>1486</v>
      </c>
      <c r="P278" s="103">
        <v>796</v>
      </c>
      <c r="Q278" s="103" t="s">
        <v>217</v>
      </c>
      <c r="R278" s="102">
        <v>2</v>
      </c>
      <c r="S278" s="102">
        <v>10172929.4</v>
      </c>
      <c r="T278" s="35">
        <f t="shared" si="12"/>
        <v>20345858.800000001</v>
      </c>
      <c r="U278" s="35">
        <f t="shared" si="11"/>
        <v>22787361.856000002</v>
      </c>
      <c r="V278" s="103"/>
      <c r="W278" s="103">
        <v>2017</v>
      </c>
      <c r="X278" s="103"/>
      <c r="Y278" s="103" t="s">
        <v>267</v>
      </c>
    </row>
    <row r="279" spans="1:25" ht="114.75" x14ac:dyDescent="0.25">
      <c r="A279" s="27" t="s">
        <v>1295</v>
      </c>
      <c r="B279" s="139" t="s">
        <v>2</v>
      </c>
      <c r="C279" s="139" t="s">
        <v>1110</v>
      </c>
      <c r="D279" s="139" t="s">
        <v>1111</v>
      </c>
      <c r="E279" s="139" t="s">
        <v>1112</v>
      </c>
      <c r="F279" s="106" t="s">
        <v>1113</v>
      </c>
      <c r="G279" s="103" t="s">
        <v>92</v>
      </c>
      <c r="H279" s="103">
        <v>0</v>
      </c>
      <c r="I279" s="27" t="s">
        <v>220</v>
      </c>
      <c r="J279" s="27" t="s">
        <v>33</v>
      </c>
      <c r="K279" s="28" t="s">
        <v>520</v>
      </c>
      <c r="L279" s="27" t="s">
        <v>521</v>
      </c>
      <c r="M279" s="27" t="s">
        <v>171</v>
      </c>
      <c r="N279" s="139" t="s">
        <v>256</v>
      </c>
      <c r="O279" s="90" t="s">
        <v>1486</v>
      </c>
      <c r="P279" s="103">
        <v>796</v>
      </c>
      <c r="Q279" s="103" t="s">
        <v>217</v>
      </c>
      <c r="R279" s="102">
        <v>2</v>
      </c>
      <c r="S279" s="102">
        <v>4271587.3</v>
      </c>
      <c r="T279" s="35">
        <f t="shared" si="12"/>
        <v>8543174.5999999996</v>
      </c>
      <c r="U279" s="35">
        <f t="shared" si="11"/>
        <v>9568355.5520000011</v>
      </c>
      <c r="V279" s="103"/>
      <c r="W279" s="103">
        <v>2017</v>
      </c>
      <c r="X279" s="103"/>
      <c r="Y279" s="103" t="s">
        <v>267</v>
      </c>
    </row>
    <row r="280" spans="1:25" ht="114.75" x14ac:dyDescent="0.25">
      <c r="A280" s="27" t="s">
        <v>1296</v>
      </c>
      <c r="B280" s="139" t="s">
        <v>2</v>
      </c>
      <c r="C280" s="139" t="s">
        <v>1107</v>
      </c>
      <c r="D280" s="139" t="s">
        <v>1108</v>
      </c>
      <c r="E280" s="139" t="s">
        <v>1109</v>
      </c>
      <c r="F280" s="106" t="s">
        <v>1114</v>
      </c>
      <c r="G280" s="103" t="s">
        <v>92</v>
      </c>
      <c r="H280" s="103">
        <v>0</v>
      </c>
      <c r="I280" s="27" t="s">
        <v>220</v>
      </c>
      <c r="J280" s="27" t="s">
        <v>33</v>
      </c>
      <c r="K280" s="28" t="s">
        <v>520</v>
      </c>
      <c r="L280" s="27" t="s">
        <v>521</v>
      </c>
      <c r="M280" s="27" t="s">
        <v>171</v>
      </c>
      <c r="N280" s="139" t="s">
        <v>256</v>
      </c>
      <c r="O280" s="90" t="s">
        <v>1486</v>
      </c>
      <c r="P280" s="103">
        <v>796</v>
      </c>
      <c r="Q280" s="103" t="s">
        <v>217</v>
      </c>
      <c r="R280" s="102">
        <v>2</v>
      </c>
      <c r="S280" s="102">
        <v>6774956.8600000003</v>
      </c>
      <c r="T280" s="35">
        <f t="shared" si="12"/>
        <v>13549913.720000001</v>
      </c>
      <c r="U280" s="35">
        <f t="shared" ref="U280:U281" si="13">T280*1.12</f>
        <v>15175903.366400002</v>
      </c>
      <c r="V280" s="103"/>
      <c r="W280" s="103">
        <v>2017</v>
      </c>
      <c r="X280" s="103"/>
      <c r="Y280" s="103" t="s">
        <v>267</v>
      </c>
    </row>
    <row r="281" spans="1:25" ht="114.75" x14ac:dyDescent="0.25">
      <c r="A281" s="27" t="s">
        <v>1297</v>
      </c>
      <c r="B281" s="139" t="s">
        <v>2</v>
      </c>
      <c r="C281" s="139" t="s">
        <v>1110</v>
      </c>
      <c r="D281" s="139" t="s">
        <v>1111</v>
      </c>
      <c r="E281" s="139" t="s">
        <v>1112</v>
      </c>
      <c r="F281" s="106" t="s">
        <v>1115</v>
      </c>
      <c r="G281" s="103" t="s">
        <v>92</v>
      </c>
      <c r="H281" s="103">
        <v>0</v>
      </c>
      <c r="I281" s="27" t="s">
        <v>220</v>
      </c>
      <c r="J281" s="27" t="s">
        <v>33</v>
      </c>
      <c r="K281" s="28" t="s">
        <v>520</v>
      </c>
      <c r="L281" s="27" t="s">
        <v>521</v>
      </c>
      <c r="M281" s="27" t="s">
        <v>171</v>
      </c>
      <c r="N281" s="139" t="s">
        <v>256</v>
      </c>
      <c r="O281" s="90" t="s">
        <v>1486</v>
      </c>
      <c r="P281" s="103">
        <v>796</v>
      </c>
      <c r="Q281" s="103" t="s">
        <v>217</v>
      </c>
      <c r="R281" s="102">
        <v>2</v>
      </c>
      <c r="S281" s="102">
        <v>4271587.3099999996</v>
      </c>
      <c r="T281" s="35">
        <f t="shared" si="12"/>
        <v>8543174.6199999992</v>
      </c>
      <c r="U281" s="35">
        <f t="shared" si="13"/>
        <v>9568355.5744000003</v>
      </c>
      <c r="V281" s="103"/>
      <c r="W281" s="103">
        <v>2017</v>
      </c>
      <c r="X281" s="103"/>
      <c r="Y281" s="103" t="s">
        <v>267</v>
      </c>
    </row>
    <row r="282" spans="1:25" ht="114.75" x14ac:dyDescent="0.25">
      <c r="A282" s="27" t="s">
        <v>1298</v>
      </c>
      <c r="B282" s="139" t="s">
        <v>2</v>
      </c>
      <c r="C282" s="139" t="s">
        <v>1145</v>
      </c>
      <c r="D282" s="139" t="s">
        <v>1146</v>
      </c>
      <c r="E282" s="139" t="s">
        <v>1147</v>
      </c>
      <c r="F282" s="106" t="s">
        <v>1148</v>
      </c>
      <c r="G282" s="103" t="s">
        <v>125</v>
      </c>
      <c r="H282" s="103">
        <v>0</v>
      </c>
      <c r="I282" s="27" t="s">
        <v>220</v>
      </c>
      <c r="J282" s="27" t="s">
        <v>33</v>
      </c>
      <c r="K282" s="28" t="s">
        <v>520</v>
      </c>
      <c r="L282" s="27" t="s">
        <v>521</v>
      </c>
      <c r="M282" s="27" t="s">
        <v>171</v>
      </c>
      <c r="N282" s="139" t="s">
        <v>256</v>
      </c>
      <c r="O282" s="90" t="s">
        <v>1486</v>
      </c>
      <c r="P282" s="42" t="s">
        <v>180</v>
      </c>
      <c r="Q282" s="139" t="s">
        <v>181</v>
      </c>
      <c r="R282" s="102">
        <v>1180</v>
      </c>
      <c r="S282" s="102">
        <v>5700</v>
      </c>
      <c r="T282" s="35">
        <f t="shared" ref="T282:T284" si="14">S282*R282</f>
        <v>6726000</v>
      </c>
      <c r="U282" s="35">
        <f t="shared" ref="U282:U283" si="15">T282*1.12</f>
        <v>7533120.0000000009</v>
      </c>
      <c r="V282" s="103"/>
      <c r="W282" s="103">
        <v>2017</v>
      </c>
      <c r="X282" s="103"/>
      <c r="Y282" s="103" t="s">
        <v>267</v>
      </c>
    </row>
    <row r="283" spans="1:25" ht="114.75" x14ac:dyDescent="0.25">
      <c r="A283" s="27" t="s">
        <v>1299</v>
      </c>
      <c r="B283" s="139" t="s">
        <v>2</v>
      </c>
      <c r="C283" s="27" t="s">
        <v>1149</v>
      </c>
      <c r="D283" s="139" t="s">
        <v>592</v>
      </c>
      <c r="E283" s="139" t="s">
        <v>1150</v>
      </c>
      <c r="F283" s="106" t="s">
        <v>1151</v>
      </c>
      <c r="G283" s="103" t="s">
        <v>125</v>
      </c>
      <c r="H283" s="103">
        <v>0</v>
      </c>
      <c r="I283" s="27" t="s">
        <v>220</v>
      </c>
      <c r="J283" s="27" t="s">
        <v>33</v>
      </c>
      <c r="K283" s="28" t="s">
        <v>520</v>
      </c>
      <c r="L283" s="27" t="s">
        <v>521</v>
      </c>
      <c r="M283" s="27" t="s">
        <v>171</v>
      </c>
      <c r="N283" s="139" t="s">
        <v>256</v>
      </c>
      <c r="O283" s="90" t="s">
        <v>1486</v>
      </c>
      <c r="P283" s="105" t="s">
        <v>299</v>
      </c>
      <c r="Q283" s="96" t="s">
        <v>300</v>
      </c>
      <c r="R283" s="102">
        <v>280</v>
      </c>
      <c r="S283" s="102">
        <v>2900</v>
      </c>
      <c r="T283" s="35">
        <f t="shared" si="14"/>
        <v>812000</v>
      </c>
      <c r="U283" s="35">
        <f t="shared" si="15"/>
        <v>909440.00000000012</v>
      </c>
      <c r="V283" s="103"/>
      <c r="W283" s="103">
        <v>2017</v>
      </c>
      <c r="X283" s="103"/>
      <c r="Y283" s="103" t="s">
        <v>267</v>
      </c>
    </row>
    <row r="284" spans="1:25" ht="114.75" x14ac:dyDescent="0.25">
      <c r="A284" s="27" t="s">
        <v>1300</v>
      </c>
      <c r="B284" s="139" t="s">
        <v>2</v>
      </c>
      <c r="C284" s="139" t="s">
        <v>1152</v>
      </c>
      <c r="D284" s="139" t="s">
        <v>1153</v>
      </c>
      <c r="E284" s="139" t="s">
        <v>1154</v>
      </c>
      <c r="F284" s="106" t="s">
        <v>1155</v>
      </c>
      <c r="G284" s="103" t="s">
        <v>125</v>
      </c>
      <c r="H284" s="103">
        <v>0</v>
      </c>
      <c r="I284" s="27" t="s">
        <v>220</v>
      </c>
      <c r="J284" s="27" t="s">
        <v>33</v>
      </c>
      <c r="K284" s="28" t="s">
        <v>520</v>
      </c>
      <c r="L284" s="27" t="s">
        <v>521</v>
      </c>
      <c r="M284" s="27" t="s">
        <v>171</v>
      </c>
      <c r="N284" s="139" t="s">
        <v>256</v>
      </c>
      <c r="O284" s="90" t="s">
        <v>1486</v>
      </c>
      <c r="P284" s="37" t="s">
        <v>797</v>
      </c>
      <c r="Q284" s="111" t="s">
        <v>295</v>
      </c>
      <c r="R284" s="102">
        <v>76</v>
      </c>
      <c r="S284" s="102">
        <v>1110</v>
      </c>
      <c r="T284" s="35">
        <f t="shared" si="14"/>
        <v>84360</v>
      </c>
      <c r="U284" s="35">
        <f t="shared" ref="U284:U289" si="16">T284*1.12</f>
        <v>94483.200000000012</v>
      </c>
      <c r="V284" s="103"/>
      <c r="W284" s="103">
        <v>2017</v>
      </c>
      <c r="X284" s="103"/>
      <c r="Y284" s="103" t="s">
        <v>267</v>
      </c>
    </row>
    <row r="285" spans="1:25" ht="114.75" x14ac:dyDescent="0.25">
      <c r="A285" s="27" t="s">
        <v>1301</v>
      </c>
      <c r="B285" s="27" t="s">
        <v>2</v>
      </c>
      <c r="C285" s="139" t="s">
        <v>1499</v>
      </c>
      <c r="D285" s="139" t="s">
        <v>262</v>
      </c>
      <c r="E285" s="139" t="s">
        <v>1500</v>
      </c>
      <c r="F285" s="118" t="s">
        <v>1501</v>
      </c>
      <c r="G285" s="27" t="s">
        <v>125</v>
      </c>
      <c r="H285" s="63">
        <v>0</v>
      </c>
      <c r="I285" s="27" t="s">
        <v>220</v>
      </c>
      <c r="J285" s="27" t="s">
        <v>33</v>
      </c>
      <c r="K285" s="28" t="s">
        <v>520</v>
      </c>
      <c r="L285" s="27" t="s">
        <v>1477</v>
      </c>
      <c r="M285" s="27" t="s">
        <v>171</v>
      </c>
      <c r="N285" s="139" t="s">
        <v>256</v>
      </c>
      <c r="O285" s="90" t="s">
        <v>1486</v>
      </c>
      <c r="P285" s="42" t="s">
        <v>292</v>
      </c>
      <c r="Q285" s="139" t="s">
        <v>293</v>
      </c>
      <c r="R285" s="102">
        <v>0.46</v>
      </c>
      <c r="S285" s="102">
        <v>6940000</v>
      </c>
      <c r="T285" s="102">
        <f t="shared" ref="T285:T288" si="17">R285*S285</f>
        <v>3192400</v>
      </c>
      <c r="U285" s="119">
        <f t="shared" si="16"/>
        <v>3575488.0000000005</v>
      </c>
      <c r="V285" s="27"/>
      <c r="W285" s="103">
        <v>2017</v>
      </c>
      <c r="X285" s="103"/>
      <c r="Y285" s="103" t="s">
        <v>267</v>
      </c>
    </row>
    <row r="286" spans="1:25" ht="114.75" x14ac:dyDescent="0.25">
      <c r="A286" s="27" t="s">
        <v>1302</v>
      </c>
      <c r="B286" s="27" t="s">
        <v>2</v>
      </c>
      <c r="C286" s="139" t="s">
        <v>1502</v>
      </c>
      <c r="D286" s="139" t="s">
        <v>262</v>
      </c>
      <c r="E286" s="139" t="s">
        <v>1503</v>
      </c>
      <c r="F286" s="118" t="s">
        <v>1504</v>
      </c>
      <c r="G286" s="27" t="s">
        <v>125</v>
      </c>
      <c r="H286" s="63">
        <v>0</v>
      </c>
      <c r="I286" s="27" t="s">
        <v>220</v>
      </c>
      <c r="J286" s="27" t="s">
        <v>33</v>
      </c>
      <c r="K286" s="28" t="s">
        <v>520</v>
      </c>
      <c r="L286" s="27" t="s">
        <v>1477</v>
      </c>
      <c r="M286" s="27" t="s">
        <v>171</v>
      </c>
      <c r="N286" s="139" t="s">
        <v>256</v>
      </c>
      <c r="O286" s="90" t="s">
        <v>1486</v>
      </c>
      <c r="P286" s="42" t="s">
        <v>292</v>
      </c>
      <c r="Q286" s="139" t="s">
        <v>293</v>
      </c>
      <c r="R286" s="102">
        <v>0.47</v>
      </c>
      <c r="S286" s="102">
        <v>7940000</v>
      </c>
      <c r="T286" s="102">
        <f t="shared" si="17"/>
        <v>3731800</v>
      </c>
      <c r="U286" s="119">
        <f t="shared" si="16"/>
        <v>4179616.0000000005</v>
      </c>
      <c r="V286" s="27"/>
      <c r="W286" s="103">
        <v>2017</v>
      </c>
      <c r="X286" s="103"/>
      <c r="Y286" s="103" t="s">
        <v>267</v>
      </c>
    </row>
    <row r="287" spans="1:25" ht="114.75" x14ac:dyDescent="0.25">
      <c r="A287" s="27" t="s">
        <v>1303</v>
      </c>
      <c r="B287" s="27" t="s">
        <v>2</v>
      </c>
      <c r="C287" s="139" t="s">
        <v>1505</v>
      </c>
      <c r="D287" s="139" t="s">
        <v>287</v>
      </c>
      <c r="E287" s="139" t="s">
        <v>1506</v>
      </c>
      <c r="F287" s="118" t="s">
        <v>1507</v>
      </c>
      <c r="G287" s="27" t="s">
        <v>125</v>
      </c>
      <c r="H287" s="63">
        <v>0</v>
      </c>
      <c r="I287" s="27" t="s">
        <v>220</v>
      </c>
      <c r="J287" s="27" t="s">
        <v>33</v>
      </c>
      <c r="K287" s="28" t="s">
        <v>520</v>
      </c>
      <c r="L287" s="27" t="s">
        <v>1477</v>
      </c>
      <c r="M287" s="27" t="s">
        <v>171</v>
      </c>
      <c r="N287" s="139" t="s">
        <v>256</v>
      </c>
      <c r="O287" s="90" t="s">
        <v>1486</v>
      </c>
      <c r="P287" s="42">
        <v>796</v>
      </c>
      <c r="Q287" s="139" t="s">
        <v>217</v>
      </c>
      <c r="R287" s="102">
        <v>65</v>
      </c>
      <c r="S287" s="102">
        <v>4200</v>
      </c>
      <c r="T287" s="102">
        <f t="shared" si="17"/>
        <v>273000</v>
      </c>
      <c r="U287" s="119">
        <f t="shared" si="16"/>
        <v>305760</v>
      </c>
      <c r="V287" s="27"/>
      <c r="W287" s="103">
        <v>2017</v>
      </c>
      <c r="X287" s="103"/>
      <c r="Y287" s="103" t="s">
        <v>267</v>
      </c>
    </row>
    <row r="288" spans="1:25" ht="114.75" x14ac:dyDescent="0.25">
      <c r="A288" s="27" t="s">
        <v>1304</v>
      </c>
      <c r="B288" s="27" t="s">
        <v>2</v>
      </c>
      <c r="C288" s="139" t="s">
        <v>1508</v>
      </c>
      <c r="D288" s="139" t="s">
        <v>287</v>
      </c>
      <c r="E288" s="139" t="s">
        <v>1509</v>
      </c>
      <c r="F288" s="118" t="s">
        <v>1510</v>
      </c>
      <c r="G288" s="27" t="s">
        <v>125</v>
      </c>
      <c r="H288" s="63">
        <v>0</v>
      </c>
      <c r="I288" s="27" t="s">
        <v>220</v>
      </c>
      <c r="J288" s="27" t="s">
        <v>33</v>
      </c>
      <c r="K288" s="28" t="s">
        <v>520</v>
      </c>
      <c r="L288" s="27" t="s">
        <v>1477</v>
      </c>
      <c r="M288" s="27" t="s">
        <v>171</v>
      </c>
      <c r="N288" s="139" t="s">
        <v>256</v>
      </c>
      <c r="O288" s="90" t="s">
        <v>1486</v>
      </c>
      <c r="P288" s="42">
        <v>796</v>
      </c>
      <c r="Q288" s="139" t="s">
        <v>217</v>
      </c>
      <c r="R288" s="102">
        <v>15</v>
      </c>
      <c r="S288" s="102">
        <v>5520</v>
      </c>
      <c r="T288" s="102">
        <f t="shared" si="17"/>
        <v>82800</v>
      </c>
      <c r="U288" s="119">
        <f t="shared" si="16"/>
        <v>92736.000000000015</v>
      </c>
      <c r="V288" s="27"/>
      <c r="W288" s="103">
        <v>2017</v>
      </c>
      <c r="X288" s="103"/>
      <c r="Y288" s="103" t="s">
        <v>267</v>
      </c>
    </row>
    <row r="289" spans="1:25" ht="114.75" x14ac:dyDescent="0.25">
      <c r="A289" s="27" t="s">
        <v>1305</v>
      </c>
      <c r="B289" s="27" t="s">
        <v>2</v>
      </c>
      <c r="C289" s="27" t="s">
        <v>1474</v>
      </c>
      <c r="D289" s="146" t="s">
        <v>1475</v>
      </c>
      <c r="E289" s="147" t="s">
        <v>1476</v>
      </c>
      <c r="F289" s="27" t="s">
        <v>1478</v>
      </c>
      <c r="G289" s="27" t="s">
        <v>125</v>
      </c>
      <c r="H289" s="63">
        <v>0</v>
      </c>
      <c r="I289" s="27" t="s">
        <v>220</v>
      </c>
      <c r="J289" s="27" t="s">
        <v>33</v>
      </c>
      <c r="K289" s="28" t="s">
        <v>520</v>
      </c>
      <c r="L289" s="27" t="s">
        <v>1477</v>
      </c>
      <c r="M289" s="27" t="s">
        <v>171</v>
      </c>
      <c r="N289" s="139" t="s">
        <v>256</v>
      </c>
      <c r="O289" s="90" t="s">
        <v>1486</v>
      </c>
      <c r="P289" s="96">
        <v>113</v>
      </c>
      <c r="Q289" s="139" t="s">
        <v>181</v>
      </c>
      <c r="R289" s="102">
        <v>192</v>
      </c>
      <c r="S289" s="102">
        <v>34000</v>
      </c>
      <c r="T289" s="102">
        <f t="shared" ref="T289" si="18">R289*S289</f>
        <v>6528000</v>
      </c>
      <c r="U289" s="119">
        <f t="shared" si="16"/>
        <v>7311360.0000000009</v>
      </c>
      <c r="V289" s="103"/>
      <c r="W289" s="103">
        <v>2017</v>
      </c>
      <c r="X289" s="103"/>
      <c r="Y289" s="112" t="s">
        <v>267</v>
      </c>
    </row>
    <row r="290" spans="1:25" ht="89.25" x14ac:dyDescent="0.25">
      <c r="A290" s="27" t="s">
        <v>1306</v>
      </c>
      <c r="B290" s="27" t="s">
        <v>2</v>
      </c>
      <c r="C290" s="139" t="s">
        <v>1550</v>
      </c>
      <c r="D290" s="139" t="s">
        <v>528</v>
      </c>
      <c r="E290" s="139" t="s">
        <v>1551</v>
      </c>
      <c r="F290" s="27" t="s">
        <v>1552</v>
      </c>
      <c r="G290" s="27" t="s">
        <v>125</v>
      </c>
      <c r="H290" s="63">
        <v>50</v>
      </c>
      <c r="I290" s="27" t="s">
        <v>220</v>
      </c>
      <c r="J290" s="27" t="s">
        <v>33</v>
      </c>
      <c r="K290" s="28" t="s">
        <v>520</v>
      </c>
      <c r="L290" s="27" t="s">
        <v>1477</v>
      </c>
      <c r="M290" s="27" t="s">
        <v>171</v>
      </c>
      <c r="N290" s="139" t="s">
        <v>256</v>
      </c>
      <c r="O290" s="27" t="s">
        <v>1544</v>
      </c>
      <c r="P290" s="37" t="s">
        <v>216</v>
      </c>
      <c r="Q290" s="21" t="s">
        <v>217</v>
      </c>
      <c r="R290" s="36">
        <v>200</v>
      </c>
      <c r="S290" s="35">
        <v>12418.75</v>
      </c>
      <c r="T290" s="35">
        <f t="shared" ref="T290:T292" si="19">S290*R290</f>
        <v>2483750</v>
      </c>
      <c r="U290" s="35">
        <f t="shared" ref="U290:U299" si="20">T290*1.12</f>
        <v>2781800.0000000005</v>
      </c>
      <c r="V290" s="27" t="s">
        <v>266</v>
      </c>
      <c r="W290" s="103">
        <v>2017</v>
      </c>
      <c r="X290" s="42"/>
      <c r="Y290" s="27" t="s">
        <v>267</v>
      </c>
    </row>
    <row r="291" spans="1:25" ht="89.25" x14ac:dyDescent="0.25">
      <c r="A291" s="27" t="s">
        <v>1307</v>
      </c>
      <c r="B291" s="27" t="s">
        <v>2</v>
      </c>
      <c r="C291" s="139" t="s">
        <v>1553</v>
      </c>
      <c r="D291" s="139" t="s">
        <v>528</v>
      </c>
      <c r="E291" s="139" t="s">
        <v>1554</v>
      </c>
      <c r="F291" s="27" t="s">
        <v>1555</v>
      </c>
      <c r="G291" s="27" t="s">
        <v>125</v>
      </c>
      <c r="H291" s="63">
        <v>50</v>
      </c>
      <c r="I291" s="27" t="s">
        <v>220</v>
      </c>
      <c r="J291" s="27" t="s">
        <v>33</v>
      </c>
      <c r="K291" s="28" t="s">
        <v>520</v>
      </c>
      <c r="L291" s="27" t="s">
        <v>1477</v>
      </c>
      <c r="M291" s="27" t="s">
        <v>171</v>
      </c>
      <c r="N291" s="139" t="s">
        <v>256</v>
      </c>
      <c r="O291" s="27" t="s">
        <v>1544</v>
      </c>
      <c r="P291" s="37" t="s">
        <v>216</v>
      </c>
      <c r="Q291" s="21" t="s">
        <v>217</v>
      </c>
      <c r="R291" s="36">
        <v>25</v>
      </c>
      <c r="S291" s="35">
        <v>6490.18</v>
      </c>
      <c r="T291" s="35">
        <f t="shared" si="19"/>
        <v>162254.5</v>
      </c>
      <c r="U291" s="35">
        <f t="shared" si="20"/>
        <v>181725.04</v>
      </c>
      <c r="V291" s="27" t="s">
        <v>266</v>
      </c>
      <c r="W291" s="103">
        <v>2017</v>
      </c>
      <c r="X291" s="42"/>
      <c r="Y291" s="27" t="s">
        <v>267</v>
      </c>
    </row>
    <row r="292" spans="1:25" ht="89.25" x14ac:dyDescent="0.25">
      <c r="A292" s="27" t="s">
        <v>1308</v>
      </c>
      <c r="B292" s="27" t="s">
        <v>2</v>
      </c>
      <c r="C292" s="139" t="s">
        <v>1556</v>
      </c>
      <c r="D292" s="139" t="s">
        <v>528</v>
      </c>
      <c r="E292" s="139" t="s">
        <v>1557</v>
      </c>
      <c r="F292" s="27" t="s">
        <v>1558</v>
      </c>
      <c r="G292" s="27" t="s">
        <v>125</v>
      </c>
      <c r="H292" s="63">
        <v>50</v>
      </c>
      <c r="I292" s="27" t="s">
        <v>220</v>
      </c>
      <c r="J292" s="27" t="s">
        <v>33</v>
      </c>
      <c r="K292" s="28" t="s">
        <v>520</v>
      </c>
      <c r="L292" s="27" t="s">
        <v>1477</v>
      </c>
      <c r="M292" s="27" t="s">
        <v>171</v>
      </c>
      <c r="N292" s="139" t="s">
        <v>256</v>
      </c>
      <c r="O292" s="27" t="s">
        <v>1544</v>
      </c>
      <c r="P292" s="37" t="s">
        <v>216</v>
      </c>
      <c r="Q292" s="21" t="s">
        <v>217</v>
      </c>
      <c r="R292" s="36">
        <v>100</v>
      </c>
      <c r="S292" s="35">
        <v>5005.3599999999997</v>
      </c>
      <c r="T292" s="35">
        <f t="shared" si="19"/>
        <v>500535.99999999994</v>
      </c>
      <c r="U292" s="35">
        <f t="shared" si="20"/>
        <v>560600.31999999995</v>
      </c>
      <c r="V292" s="27" t="s">
        <v>266</v>
      </c>
      <c r="W292" s="103">
        <v>2017</v>
      </c>
      <c r="X292" s="42"/>
      <c r="Y292" s="27" t="s">
        <v>267</v>
      </c>
    </row>
    <row r="293" spans="1:25" ht="89.25" x14ac:dyDescent="0.25">
      <c r="A293" s="27" t="s">
        <v>1309</v>
      </c>
      <c r="B293" s="27" t="s">
        <v>2</v>
      </c>
      <c r="C293" s="139" t="s">
        <v>1559</v>
      </c>
      <c r="D293" s="139" t="s">
        <v>1560</v>
      </c>
      <c r="E293" s="139" t="s">
        <v>1561</v>
      </c>
      <c r="F293" s="118" t="s">
        <v>1562</v>
      </c>
      <c r="G293" s="27" t="s">
        <v>125</v>
      </c>
      <c r="H293" s="63">
        <v>0</v>
      </c>
      <c r="I293" s="27" t="s">
        <v>220</v>
      </c>
      <c r="J293" s="27" t="s">
        <v>33</v>
      </c>
      <c r="K293" s="28" t="s">
        <v>520</v>
      </c>
      <c r="L293" s="27" t="s">
        <v>1477</v>
      </c>
      <c r="M293" s="27" t="s">
        <v>171</v>
      </c>
      <c r="N293" s="139" t="s">
        <v>256</v>
      </c>
      <c r="O293" s="27" t="s">
        <v>1544</v>
      </c>
      <c r="P293" s="42" t="s">
        <v>299</v>
      </c>
      <c r="Q293" s="28" t="s">
        <v>300</v>
      </c>
      <c r="R293" s="102">
        <v>522</v>
      </c>
      <c r="S293" s="102">
        <v>820</v>
      </c>
      <c r="T293" s="102">
        <f t="shared" ref="T293" si="21">R293*S293</f>
        <v>428040</v>
      </c>
      <c r="U293" s="119">
        <f t="shared" si="20"/>
        <v>479404.80000000005</v>
      </c>
      <c r="V293" s="27"/>
      <c r="W293" s="103">
        <v>2017</v>
      </c>
      <c r="X293" s="103"/>
      <c r="Y293" s="103" t="s">
        <v>267</v>
      </c>
    </row>
    <row r="294" spans="1:25" ht="114.75" x14ac:dyDescent="0.25">
      <c r="A294" s="27" t="s">
        <v>1310</v>
      </c>
      <c r="B294" s="27" t="s">
        <v>2</v>
      </c>
      <c r="C294" s="27" t="s">
        <v>1787</v>
      </c>
      <c r="D294" s="27" t="s">
        <v>262</v>
      </c>
      <c r="E294" s="27" t="s">
        <v>1788</v>
      </c>
      <c r="F294" s="106" t="s">
        <v>1789</v>
      </c>
      <c r="G294" s="103" t="s">
        <v>92</v>
      </c>
      <c r="H294" s="103">
        <v>0</v>
      </c>
      <c r="I294" s="27" t="s">
        <v>220</v>
      </c>
      <c r="J294" s="27" t="s">
        <v>33</v>
      </c>
      <c r="K294" s="28" t="s">
        <v>520</v>
      </c>
      <c r="L294" s="139" t="s">
        <v>1790</v>
      </c>
      <c r="M294" s="27" t="s">
        <v>171</v>
      </c>
      <c r="N294" s="139" t="s">
        <v>256</v>
      </c>
      <c r="O294" s="90" t="s">
        <v>1486</v>
      </c>
      <c r="P294" s="42" t="s">
        <v>292</v>
      </c>
      <c r="Q294" s="139" t="s">
        <v>293</v>
      </c>
      <c r="R294" s="102">
        <v>230.51999999999998</v>
      </c>
      <c r="S294" s="102">
        <v>383000</v>
      </c>
      <c r="T294" s="35">
        <f t="shared" ref="T294:T297" si="22">S294*R294</f>
        <v>88289160</v>
      </c>
      <c r="U294" s="35">
        <f t="shared" si="20"/>
        <v>98883859.200000003</v>
      </c>
      <c r="V294" s="103"/>
      <c r="W294" s="103">
        <v>2017</v>
      </c>
      <c r="X294" s="28"/>
      <c r="Y294" s="112" t="s">
        <v>267</v>
      </c>
    </row>
    <row r="295" spans="1:25" ht="114.75" x14ac:dyDescent="0.25">
      <c r="A295" s="27" t="s">
        <v>1311</v>
      </c>
      <c r="B295" s="27" t="s">
        <v>2</v>
      </c>
      <c r="C295" s="139" t="s">
        <v>1791</v>
      </c>
      <c r="D295" s="139" t="s">
        <v>262</v>
      </c>
      <c r="E295" s="139" t="s">
        <v>1792</v>
      </c>
      <c r="F295" s="104" t="s">
        <v>1793</v>
      </c>
      <c r="G295" s="103" t="s">
        <v>92</v>
      </c>
      <c r="H295" s="103">
        <v>60</v>
      </c>
      <c r="I295" s="27" t="s">
        <v>220</v>
      </c>
      <c r="J295" s="27" t="s">
        <v>33</v>
      </c>
      <c r="K295" s="28" t="s">
        <v>520</v>
      </c>
      <c r="L295" s="27" t="s">
        <v>1794</v>
      </c>
      <c r="M295" s="27" t="s">
        <v>171</v>
      </c>
      <c r="N295" s="139" t="s">
        <v>256</v>
      </c>
      <c r="O295" s="90" t="s">
        <v>1486</v>
      </c>
      <c r="P295" s="42" t="s">
        <v>218</v>
      </c>
      <c r="Q295" s="139" t="s">
        <v>219</v>
      </c>
      <c r="R295" s="102">
        <v>7476.6</v>
      </c>
      <c r="S295" s="102">
        <v>25953</v>
      </c>
      <c r="T295" s="35">
        <f t="shared" si="22"/>
        <v>194040199.80000001</v>
      </c>
      <c r="U295" s="35">
        <f t="shared" si="20"/>
        <v>217325023.77600002</v>
      </c>
      <c r="V295" s="103" t="s">
        <v>266</v>
      </c>
      <c r="W295" s="27">
        <v>2017</v>
      </c>
      <c r="X295" s="140"/>
      <c r="Y295" s="103" t="s">
        <v>267</v>
      </c>
    </row>
    <row r="296" spans="1:25" ht="114.75" x14ac:dyDescent="0.25">
      <c r="A296" s="27" t="s">
        <v>1312</v>
      </c>
      <c r="B296" s="27" t="s">
        <v>2</v>
      </c>
      <c r="C296" s="96" t="s">
        <v>1791</v>
      </c>
      <c r="D296" s="96" t="s">
        <v>262</v>
      </c>
      <c r="E296" s="96" t="s">
        <v>1792</v>
      </c>
      <c r="F296" s="96" t="s">
        <v>1795</v>
      </c>
      <c r="G296" s="63" t="s">
        <v>92</v>
      </c>
      <c r="H296" s="63">
        <v>60</v>
      </c>
      <c r="I296" s="27" t="s">
        <v>220</v>
      </c>
      <c r="J296" s="27" t="s">
        <v>33</v>
      </c>
      <c r="K296" s="28" t="s">
        <v>520</v>
      </c>
      <c r="L296" s="27" t="s">
        <v>1796</v>
      </c>
      <c r="M296" s="27" t="s">
        <v>171</v>
      </c>
      <c r="N296" s="139" t="s">
        <v>256</v>
      </c>
      <c r="O296" s="90" t="s">
        <v>1486</v>
      </c>
      <c r="P296" s="42" t="s">
        <v>218</v>
      </c>
      <c r="Q296" s="139" t="s">
        <v>219</v>
      </c>
      <c r="R296" s="35">
        <v>7677.5000000000018</v>
      </c>
      <c r="S296" s="102">
        <v>25953</v>
      </c>
      <c r="T296" s="35">
        <f t="shared" si="22"/>
        <v>199254157.50000006</v>
      </c>
      <c r="U296" s="35">
        <f t="shared" si="20"/>
        <v>223164656.4000001</v>
      </c>
      <c r="V296" s="27" t="s">
        <v>266</v>
      </c>
      <c r="W296" s="27">
        <v>2017</v>
      </c>
      <c r="X296" s="140"/>
      <c r="Y296" s="103" t="s">
        <v>267</v>
      </c>
    </row>
    <row r="297" spans="1:25" ht="114.75" x14ac:dyDescent="0.25">
      <c r="A297" s="27" t="s">
        <v>1313</v>
      </c>
      <c r="B297" s="27" t="s">
        <v>2</v>
      </c>
      <c r="C297" s="96" t="s">
        <v>1797</v>
      </c>
      <c r="D297" s="96" t="s">
        <v>262</v>
      </c>
      <c r="E297" s="96" t="s">
        <v>1798</v>
      </c>
      <c r="F297" s="141" t="s">
        <v>1799</v>
      </c>
      <c r="G297" s="63" t="s">
        <v>92</v>
      </c>
      <c r="H297" s="63">
        <v>60</v>
      </c>
      <c r="I297" s="27" t="s">
        <v>220</v>
      </c>
      <c r="J297" s="27" t="s">
        <v>33</v>
      </c>
      <c r="K297" s="28" t="s">
        <v>520</v>
      </c>
      <c r="L297" s="27" t="s">
        <v>1796</v>
      </c>
      <c r="M297" s="27" t="s">
        <v>171</v>
      </c>
      <c r="N297" s="139" t="s">
        <v>256</v>
      </c>
      <c r="O297" s="90" t="s">
        <v>1486</v>
      </c>
      <c r="P297" s="42" t="s">
        <v>218</v>
      </c>
      <c r="Q297" s="139" t="s">
        <v>219</v>
      </c>
      <c r="R297" s="35">
        <v>14269</v>
      </c>
      <c r="S297" s="102">
        <v>7791</v>
      </c>
      <c r="T297" s="35">
        <f t="shared" si="22"/>
        <v>111169779</v>
      </c>
      <c r="U297" s="35">
        <f t="shared" si="20"/>
        <v>124510152.48000002</v>
      </c>
      <c r="V297" s="27" t="s">
        <v>266</v>
      </c>
      <c r="W297" s="27">
        <v>2017</v>
      </c>
      <c r="X297" s="140"/>
      <c r="Y297" s="103" t="s">
        <v>267</v>
      </c>
    </row>
    <row r="298" spans="1:25" ht="114.75" x14ac:dyDescent="0.25">
      <c r="A298" s="27" t="s">
        <v>1314</v>
      </c>
      <c r="B298" s="27" t="s">
        <v>2</v>
      </c>
      <c r="C298" s="139" t="s">
        <v>1800</v>
      </c>
      <c r="D298" s="139" t="s">
        <v>262</v>
      </c>
      <c r="E298" s="139" t="s">
        <v>1801</v>
      </c>
      <c r="F298" s="96" t="s">
        <v>1802</v>
      </c>
      <c r="G298" s="103" t="s">
        <v>92</v>
      </c>
      <c r="H298" s="103">
        <v>60</v>
      </c>
      <c r="I298" s="27" t="s">
        <v>220</v>
      </c>
      <c r="J298" s="27" t="s">
        <v>33</v>
      </c>
      <c r="K298" s="28" t="s">
        <v>520</v>
      </c>
      <c r="L298" s="27" t="s">
        <v>1803</v>
      </c>
      <c r="M298" s="27" t="s">
        <v>171</v>
      </c>
      <c r="N298" s="139" t="s">
        <v>256</v>
      </c>
      <c r="O298" s="90" t="s">
        <v>1804</v>
      </c>
      <c r="P298" s="105" t="s">
        <v>218</v>
      </c>
      <c r="Q298" s="103" t="s">
        <v>219</v>
      </c>
      <c r="R298" s="35">
        <v>11264</v>
      </c>
      <c r="S298" s="102">
        <v>7900</v>
      </c>
      <c r="T298" s="102">
        <f t="shared" ref="T298:T299" si="23">R298*S298</f>
        <v>88985600</v>
      </c>
      <c r="U298" s="102">
        <f t="shared" si="20"/>
        <v>99663872.000000015</v>
      </c>
      <c r="V298" s="103" t="s">
        <v>266</v>
      </c>
      <c r="W298" s="103">
        <v>2017</v>
      </c>
      <c r="X298" s="103"/>
      <c r="Y298" s="103" t="s">
        <v>267</v>
      </c>
    </row>
    <row r="299" spans="1:25" ht="114.75" x14ac:dyDescent="0.25">
      <c r="A299" s="27" t="s">
        <v>1315</v>
      </c>
      <c r="B299" s="27" t="s">
        <v>2</v>
      </c>
      <c r="C299" s="96" t="s">
        <v>1805</v>
      </c>
      <c r="D299" s="96" t="s">
        <v>262</v>
      </c>
      <c r="E299" s="96" t="s">
        <v>1806</v>
      </c>
      <c r="F299" s="96" t="s">
        <v>1807</v>
      </c>
      <c r="G299" s="103" t="s">
        <v>92</v>
      </c>
      <c r="H299" s="103">
        <v>60</v>
      </c>
      <c r="I299" s="27" t="s">
        <v>220</v>
      </c>
      <c r="J299" s="27" t="s">
        <v>33</v>
      </c>
      <c r="K299" s="28" t="s">
        <v>520</v>
      </c>
      <c r="L299" s="27" t="s">
        <v>1803</v>
      </c>
      <c r="M299" s="27" t="s">
        <v>171</v>
      </c>
      <c r="N299" s="139" t="s">
        <v>256</v>
      </c>
      <c r="O299" s="90" t="s">
        <v>1804</v>
      </c>
      <c r="P299" s="105" t="s">
        <v>218</v>
      </c>
      <c r="Q299" s="103" t="s">
        <v>219</v>
      </c>
      <c r="R299" s="35">
        <v>61310</v>
      </c>
      <c r="S299" s="102">
        <v>5057.8999999999996</v>
      </c>
      <c r="T299" s="102">
        <f t="shared" si="23"/>
        <v>310099849</v>
      </c>
      <c r="U299" s="102">
        <f t="shared" si="20"/>
        <v>347311830.88000005</v>
      </c>
      <c r="V299" s="103" t="s">
        <v>266</v>
      </c>
      <c r="W299" s="103">
        <v>2017</v>
      </c>
      <c r="X299" s="103"/>
      <c r="Y299" s="103" t="s">
        <v>267</v>
      </c>
    </row>
    <row r="300" spans="1:25" ht="114.75" x14ac:dyDescent="0.25">
      <c r="A300" s="27" t="s">
        <v>1316</v>
      </c>
      <c r="B300" s="23" t="s">
        <v>2</v>
      </c>
      <c r="C300" s="28" t="s">
        <v>165</v>
      </c>
      <c r="D300" s="21" t="s">
        <v>166</v>
      </c>
      <c r="E300" s="28" t="s">
        <v>167</v>
      </c>
      <c r="F300" s="49" t="s">
        <v>168</v>
      </c>
      <c r="G300" s="21" t="s">
        <v>32</v>
      </c>
      <c r="H300" s="60" t="s">
        <v>169</v>
      </c>
      <c r="I300" s="25">
        <v>470000000</v>
      </c>
      <c r="J300" s="27" t="s">
        <v>33</v>
      </c>
      <c r="K300" s="28" t="s">
        <v>520</v>
      </c>
      <c r="L300" s="139" t="s">
        <v>170</v>
      </c>
      <c r="M300" s="30" t="s">
        <v>171</v>
      </c>
      <c r="N300" s="50" t="s">
        <v>192</v>
      </c>
      <c r="O300" s="90" t="s">
        <v>1486</v>
      </c>
      <c r="P300" s="21">
        <v>114</v>
      </c>
      <c r="Q300" s="67" t="s">
        <v>172</v>
      </c>
      <c r="R300" s="71">
        <v>223</v>
      </c>
      <c r="S300" s="72">
        <v>6144.88</v>
      </c>
      <c r="T300" s="35">
        <f t="shared" ref="T300:T320" si="24">S300*R300</f>
        <v>1370308.24</v>
      </c>
      <c r="U300" s="35">
        <f t="shared" ref="U300:U318" si="25">T300*1.12</f>
        <v>1534745.2288000002</v>
      </c>
      <c r="V300" s="36" t="s">
        <v>46</v>
      </c>
      <c r="W300" s="37" t="s">
        <v>173</v>
      </c>
      <c r="X300" s="71"/>
      <c r="Y300" s="103" t="s">
        <v>174</v>
      </c>
    </row>
    <row r="301" spans="1:25" ht="114.75" x14ac:dyDescent="0.25">
      <c r="A301" s="27" t="s">
        <v>1317</v>
      </c>
      <c r="B301" s="23" t="s">
        <v>2</v>
      </c>
      <c r="C301" s="139" t="s">
        <v>258</v>
      </c>
      <c r="D301" s="139" t="s">
        <v>166</v>
      </c>
      <c r="E301" s="139" t="s">
        <v>167</v>
      </c>
      <c r="F301" s="49" t="s">
        <v>259</v>
      </c>
      <c r="G301" s="21" t="s">
        <v>32</v>
      </c>
      <c r="H301" s="60" t="s">
        <v>143</v>
      </c>
      <c r="I301" s="139">
        <v>470000000</v>
      </c>
      <c r="J301" s="27" t="s">
        <v>33</v>
      </c>
      <c r="K301" s="28" t="s">
        <v>520</v>
      </c>
      <c r="L301" s="139" t="s">
        <v>260</v>
      </c>
      <c r="M301" s="30" t="s">
        <v>171</v>
      </c>
      <c r="N301" s="139" t="s">
        <v>1454</v>
      </c>
      <c r="O301" s="90" t="s">
        <v>1486</v>
      </c>
      <c r="P301" s="21">
        <v>114</v>
      </c>
      <c r="Q301" s="34" t="s">
        <v>172</v>
      </c>
      <c r="R301" s="71">
        <v>33.17</v>
      </c>
      <c r="S301" s="69">
        <v>22975.759999999998</v>
      </c>
      <c r="T301" s="35">
        <f t="shared" si="24"/>
        <v>762105.95920000004</v>
      </c>
      <c r="U301" s="35">
        <f t="shared" si="25"/>
        <v>853558.6743040001</v>
      </c>
      <c r="V301" s="21" t="s">
        <v>46</v>
      </c>
      <c r="W301" s="21">
        <v>2017</v>
      </c>
      <c r="X301" s="71"/>
      <c r="Y301" s="103" t="s">
        <v>174</v>
      </c>
    </row>
    <row r="302" spans="1:25" ht="114.75" x14ac:dyDescent="0.25">
      <c r="A302" s="27" t="s">
        <v>1318</v>
      </c>
      <c r="B302" s="23" t="s">
        <v>2</v>
      </c>
      <c r="C302" s="139" t="s">
        <v>175</v>
      </c>
      <c r="D302" s="139" t="s">
        <v>176</v>
      </c>
      <c r="E302" s="139" t="s">
        <v>177</v>
      </c>
      <c r="F302" s="49" t="s">
        <v>178</v>
      </c>
      <c r="G302" s="21" t="s">
        <v>125</v>
      </c>
      <c r="H302" s="60" t="s">
        <v>1451</v>
      </c>
      <c r="I302" s="25">
        <v>470000000</v>
      </c>
      <c r="J302" s="27" t="s">
        <v>33</v>
      </c>
      <c r="K302" s="28" t="s">
        <v>520</v>
      </c>
      <c r="L302" s="25" t="s">
        <v>179</v>
      </c>
      <c r="M302" s="30" t="s">
        <v>171</v>
      </c>
      <c r="N302" s="139" t="s">
        <v>1398</v>
      </c>
      <c r="O302" s="90" t="s">
        <v>1486</v>
      </c>
      <c r="P302" s="37" t="s">
        <v>180</v>
      </c>
      <c r="Q302" s="34" t="s">
        <v>181</v>
      </c>
      <c r="R302" s="71">
        <v>4014</v>
      </c>
      <c r="S302" s="69">
        <v>500</v>
      </c>
      <c r="T302" s="35">
        <f t="shared" si="24"/>
        <v>2007000</v>
      </c>
      <c r="U302" s="35">
        <f t="shared" si="25"/>
        <v>2247840</v>
      </c>
      <c r="V302" s="21" t="s">
        <v>266</v>
      </c>
      <c r="W302" s="21">
        <v>2017</v>
      </c>
      <c r="X302" s="40"/>
      <c r="Y302" s="103" t="s">
        <v>174</v>
      </c>
    </row>
    <row r="303" spans="1:25" ht="114.75" x14ac:dyDescent="0.25">
      <c r="A303" s="27" t="s">
        <v>1319</v>
      </c>
      <c r="B303" s="23" t="s">
        <v>2</v>
      </c>
      <c r="C303" s="139" t="s">
        <v>175</v>
      </c>
      <c r="D303" s="139" t="s">
        <v>176</v>
      </c>
      <c r="E303" s="139" t="s">
        <v>177</v>
      </c>
      <c r="F303" s="49" t="s">
        <v>182</v>
      </c>
      <c r="G303" s="21" t="s">
        <v>125</v>
      </c>
      <c r="H303" s="60" t="s">
        <v>1451</v>
      </c>
      <c r="I303" s="25">
        <v>470000000</v>
      </c>
      <c r="J303" s="27" t="s">
        <v>33</v>
      </c>
      <c r="K303" s="28" t="s">
        <v>520</v>
      </c>
      <c r="L303" s="25" t="s">
        <v>183</v>
      </c>
      <c r="M303" s="30" t="s">
        <v>171</v>
      </c>
      <c r="N303" s="139" t="s">
        <v>1398</v>
      </c>
      <c r="O303" s="90" t="s">
        <v>1486</v>
      </c>
      <c r="P303" s="37" t="s">
        <v>180</v>
      </c>
      <c r="Q303" s="34" t="s">
        <v>181</v>
      </c>
      <c r="R303" s="71">
        <v>2826</v>
      </c>
      <c r="S303" s="69">
        <v>400</v>
      </c>
      <c r="T303" s="35">
        <f t="shared" si="24"/>
        <v>1130400</v>
      </c>
      <c r="U303" s="35">
        <f t="shared" si="25"/>
        <v>1266048.0000000002</v>
      </c>
      <c r="V303" s="21" t="s">
        <v>266</v>
      </c>
      <c r="W303" s="21">
        <v>2017</v>
      </c>
      <c r="X303" s="40"/>
      <c r="Y303" s="103" t="s">
        <v>174</v>
      </c>
    </row>
    <row r="304" spans="1:25" ht="114.75" x14ac:dyDescent="0.25">
      <c r="A304" s="27" t="s">
        <v>1320</v>
      </c>
      <c r="B304" s="23" t="s">
        <v>2</v>
      </c>
      <c r="C304" s="139" t="s">
        <v>175</v>
      </c>
      <c r="D304" s="139" t="s">
        <v>176</v>
      </c>
      <c r="E304" s="139" t="s">
        <v>177</v>
      </c>
      <c r="F304" s="49" t="s">
        <v>184</v>
      </c>
      <c r="G304" s="21" t="s">
        <v>125</v>
      </c>
      <c r="H304" s="60" t="s">
        <v>1451</v>
      </c>
      <c r="I304" s="25">
        <v>470000000</v>
      </c>
      <c r="J304" s="27" t="s">
        <v>33</v>
      </c>
      <c r="K304" s="28" t="s">
        <v>520</v>
      </c>
      <c r="L304" s="25" t="s">
        <v>185</v>
      </c>
      <c r="M304" s="30" t="s">
        <v>171</v>
      </c>
      <c r="N304" s="139" t="s">
        <v>1398</v>
      </c>
      <c r="O304" s="90" t="s">
        <v>1486</v>
      </c>
      <c r="P304" s="37" t="s">
        <v>180</v>
      </c>
      <c r="Q304" s="34" t="s">
        <v>181</v>
      </c>
      <c r="R304" s="71">
        <v>738</v>
      </c>
      <c r="S304" s="69">
        <v>350</v>
      </c>
      <c r="T304" s="35">
        <f t="shared" si="24"/>
        <v>258300</v>
      </c>
      <c r="U304" s="35">
        <f t="shared" si="25"/>
        <v>289296</v>
      </c>
      <c r="V304" s="21" t="s">
        <v>266</v>
      </c>
      <c r="W304" s="21">
        <v>2017</v>
      </c>
      <c r="X304" s="40"/>
      <c r="Y304" s="103" t="s">
        <v>174</v>
      </c>
    </row>
    <row r="305" spans="1:25" ht="114.75" x14ac:dyDescent="0.25">
      <c r="A305" s="27" t="s">
        <v>1321</v>
      </c>
      <c r="B305" s="23" t="s">
        <v>2</v>
      </c>
      <c r="C305" s="139" t="s">
        <v>186</v>
      </c>
      <c r="D305" s="139" t="s">
        <v>187</v>
      </c>
      <c r="E305" s="139" t="s">
        <v>188</v>
      </c>
      <c r="F305" s="49" t="s">
        <v>189</v>
      </c>
      <c r="G305" s="21" t="s">
        <v>125</v>
      </c>
      <c r="H305" s="60" t="s">
        <v>190</v>
      </c>
      <c r="I305" s="139">
        <v>470000000</v>
      </c>
      <c r="J305" s="27" t="s">
        <v>33</v>
      </c>
      <c r="K305" s="28" t="s">
        <v>520</v>
      </c>
      <c r="L305" s="139" t="s">
        <v>179</v>
      </c>
      <c r="M305" s="30" t="s">
        <v>171</v>
      </c>
      <c r="N305" s="139" t="s">
        <v>1398</v>
      </c>
      <c r="O305" s="90" t="s">
        <v>1486</v>
      </c>
      <c r="P305" s="37" t="s">
        <v>191</v>
      </c>
      <c r="Q305" s="67" t="s">
        <v>221</v>
      </c>
      <c r="R305" s="71">
        <v>1554</v>
      </c>
      <c r="S305" s="69">
        <v>133.75</v>
      </c>
      <c r="T305" s="35">
        <f t="shared" si="24"/>
        <v>207847.5</v>
      </c>
      <c r="U305" s="35">
        <f t="shared" si="25"/>
        <v>232789.2</v>
      </c>
      <c r="V305" s="21"/>
      <c r="W305" s="21">
        <v>2017</v>
      </c>
      <c r="X305" s="28"/>
      <c r="Y305" s="103" t="s">
        <v>174</v>
      </c>
    </row>
    <row r="306" spans="1:25" ht="114.75" x14ac:dyDescent="0.25">
      <c r="A306" s="27" t="s">
        <v>1322</v>
      </c>
      <c r="B306" s="23" t="s">
        <v>2</v>
      </c>
      <c r="C306" s="139" t="s">
        <v>186</v>
      </c>
      <c r="D306" s="139" t="s">
        <v>187</v>
      </c>
      <c r="E306" s="139" t="s">
        <v>188</v>
      </c>
      <c r="F306" s="49" t="s">
        <v>189</v>
      </c>
      <c r="G306" s="21" t="s">
        <v>125</v>
      </c>
      <c r="H306" s="60" t="s">
        <v>190</v>
      </c>
      <c r="I306" s="139">
        <v>470000000</v>
      </c>
      <c r="J306" s="27" t="s">
        <v>33</v>
      </c>
      <c r="K306" s="28" t="s">
        <v>520</v>
      </c>
      <c r="L306" s="139" t="s">
        <v>183</v>
      </c>
      <c r="M306" s="30" t="s">
        <v>171</v>
      </c>
      <c r="N306" s="139" t="s">
        <v>1398</v>
      </c>
      <c r="O306" s="90" t="s">
        <v>1486</v>
      </c>
      <c r="P306" s="37" t="s">
        <v>191</v>
      </c>
      <c r="Q306" s="67" t="s">
        <v>221</v>
      </c>
      <c r="R306" s="71">
        <v>924</v>
      </c>
      <c r="S306" s="69">
        <v>133.75</v>
      </c>
      <c r="T306" s="35">
        <f t="shared" si="24"/>
        <v>123585</v>
      </c>
      <c r="U306" s="35">
        <f t="shared" si="25"/>
        <v>138415.20000000001</v>
      </c>
      <c r="V306" s="21"/>
      <c r="W306" s="21">
        <v>2017</v>
      </c>
      <c r="X306" s="28"/>
      <c r="Y306" s="103" t="s">
        <v>174</v>
      </c>
    </row>
    <row r="307" spans="1:25" ht="114.75" x14ac:dyDescent="0.25">
      <c r="A307" s="27" t="s">
        <v>1323</v>
      </c>
      <c r="B307" s="23" t="s">
        <v>2</v>
      </c>
      <c r="C307" s="139" t="s">
        <v>186</v>
      </c>
      <c r="D307" s="139" t="s">
        <v>187</v>
      </c>
      <c r="E307" s="139" t="s">
        <v>188</v>
      </c>
      <c r="F307" s="49" t="s">
        <v>189</v>
      </c>
      <c r="G307" s="21" t="s">
        <v>125</v>
      </c>
      <c r="H307" s="60" t="s">
        <v>190</v>
      </c>
      <c r="I307" s="139">
        <v>470000000</v>
      </c>
      <c r="J307" s="27" t="s">
        <v>33</v>
      </c>
      <c r="K307" s="28" t="s">
        <v>520</v>
      </c>
      <c r="L307" s="139" t="s">
        <v>185</v>
      </c>
      <c r="M307" s="30" t="s">
        <v>171</v>
      </c>
      <c r="N307" s="139" t="s">
        <v>1398</v>
      </c>
      <c r="O307" s="90" t="s">
        <v>1486</v>
      </c>
      <c r="P307" s="37" t="s">
        <v>191</v>
      </c>
      <c r="Q307" s="67" t="s">
        <v>221</v>
      </c>
      <c r="R307" s="71">
        <v>609</v>
      </c>
      <c r="S307" s="69">
        <v>133.75</v>
      </c>
      <c r="T307" s="35">
        <f t="shared" si="24"/>
        <v>81453.75</v>
      </c>
      <c r="U307" s="35">
        <f t="shared" si="25"/>
        <v>91228.200000000012</v>
      </c>
      <c r="V307" s="21"/>
      <c r="W307" s="21">
        <v>2017</v>
      </c>
      <c r="X307" s="28"/>
      <c r="Y307" s="103" t="s">
        <v>174</v>
      </c>
    </row>
    <row r="308" spans="1:25" ht="114.75" x14ac:dyDescent="0.25">
      <c r="A308" s="27" t="s">
        <v>1324</v>
      </c>
      <c r="B308" s="23" t="s">
        <v>2</v>
      </c>
      <c r="C308" s="139" t="s">
        <v>193</v>
      </c>
      <c r="D308" s="139" t="s">
        <v>194</v>
      </c>
      <c r="E308" s="139" t="s">
        <v>195</v>
      </c>
      <c r="F308" s="49" t="s">
        <v>196</v>
      </c>
      <c r="G308" s="21" t="s">
        <v>125</v>
      </c>
      <c r="H308" s="37" t="s">
        <v>169</v>
      </c>
      <c r="I308" s="139">
        <v>470000000</v>
      </c>
      <c r="J308" s="27" t="s">
        <v>33</v>
      </c>
      <c r="K308" s="28" t="s">
        <v>520</v>
      </c>
      <c r="L308" s="139" t="s">
        <v>74</v>
      </c>
      <c r="M308" s="30" t="s">
        <v>171</v>
      </c>
      <c r="N308" s="139" t="s">
        <v>1398</v>
      </c>
      <c r="O308" s="90" t="s">
        <v>1486</v>
      </c>
      <c r="P308" s="37" t="s">
        <v>180</v>
      </c>
      <c r="Q308" s="67" t="s">
        <v>181</v>
      </c>
      <c r="R308" s="71">
        <v>45</v>
      </c>
      <c r="S308" s="69">
        <v>5000</v>
      </c>
      <c r="T308" s="35">
        <f t="shared" si="24"/>
        <v>225000</v>
      </c>
      <c r="U308" s="35">
        <f t="shared" si="25"/>
        <v>252000.00000000003</v>
      </c>
      <c r="V308" s="21" t="s">
        <v>266</v>
      </c>
      <c r="W308" s="21">
        <v>2017</v>
      </c>
      <c r="X308" s="71"/>
      <c r="Y308" s="103" t="s">
        <v>174</v>
      </c>
    </row>
    <row r="309" spans="1:25" ht="114.75" x14ac:dyDescent="0.25">
      <c r="A309" s="27" t="s">
        <v>1325</v>
      </c>
      <c r="B309" s="23" t="s">
        <v>2</v>
      </c>
      <c r="C309" s="139" t="s">
        <v>193</v>
      </c>
      <c r="D309" s="139" t="s">
        <v>194</v>
      </c>
      <c r="E309" s="139" t="s">
        <v>195</v>
      </c>
      <c r="F309" s="49" t="s">
        <v>196</v>
      </c>
      <c r="G309" s="21" t="s">
        <v>125</v>
      </c>
      <c r="H309" s="37" t="s">
        <v>169</v>
      </c>
      <c r="I309" s="139">
        <v>470000000</v>
      </c>
      <c r="J309" s="27" t="s">
        <v>33</v>
      </c>
      <c r="K309" s="28" t="s">
        <v>520</v>
      </c>
      <c r="L309" s="139" t="s">
        <v>75</v>
      </c>
      <c r="M309" s="30" t="s">
        <v>171</v>
      </c>
      <c r="N309" s="139" t="s">
        <v>1398</v>
      </c>
      <c r="O309" s="90" t="s">
        <v>1486</v>
      </c>
      <c r="P309" s="37" t="s">
        <v>180</v>
      </c>
      <c r="Q309" s="67" t="s">
        <v>181</v>
      </c>
      <c r="R309" s="71">
        <v>25</v>
      </c>
      <c r="S309" s="69">
        <v>4500</v>
      </c>
      <c r="T309" s="35">
        <f t="shared" si="24"/>
        <v>112500</v>
      </c>
      <c r="U309" s="35">
        <f t="shared" si="25"/>
        <v>126000.00000000001</v>
      </c>
      <c r="V309" s="21" t="s">
        <v>266</v>
      </c>
      <c r="W309" s="21">
        <v>2017</v>
      </c>
      <c r="X309" s="71"/>
      <c r="Y309" s="103" t="s">
        <v>174</v>
      </c>
    </row>
    <row r="310" spans="1:25" ht="114.75" x14ac:dyDescent="0.25">
      <c r="A310" s="27" t="s">
        <v>1326</v>
      </c>
      <c r="B310" s="23" t="s">
        <v>2</v>
      </c>
      <c r="C310" s="139" t="s">
        <v>193</v>
      </c>
      <c r="D310" s="139" t="s">
        <v>194</v>
      </c>
      <c r="E310" s="139" t="s">
        <v>195</v>
      </c>
      <c r="F310" s="49" t="s">
        <v>196</v>
      </c>
      <c r="G310" s="21" t="s">
        <v>125</v>
      </c>
      <c r="H310" s="37" t="s">
        <v>169</v>
      </c>
      <c r="I310" s="139">
        <v>470000000</v>
      </c>
      <c r="J310" s="27" t="s">
        <v>33</v>
      </c>
      <c r="K310" s="28" t="s">
        <v>520</v>
      </c>
      <c r="L310" s="139" t="s">
        <v>197</v>
      </c>
      <c r="M310" s="30" t="s">
        <v>171</v>
      </c>
      <c r="N310" s="139" t="s">
        <v>1398</v>
      </c>
      <c r="O310" s="90" t="s">
        <v>1486</v>
      </c>
      <c r="P310" s="37" t="s">
        <v>180</v>
      </c>
      <c r="Q310" s="67" t="s">
        <v>181</v>
      </c>
      <c r="R310" s="71">
        <v>25</v>
      </c>
      <c r="S310" s="69">
        <v>4200</v>
      </c>
      <c r="T310" s="35">
        <f t="shared" si="24"/>
        <v>105000</v>
      </c>
      <c r="U310" s="35">
        <f t="shared" si="25"/>
        <v>117600.00000000001</v>
      </c>
      <c r="V310" s="21" t="s">
        <v>266</v>
      </c>
      <c r="W310" s="21">
        <v>2017</v>
      </c>
      <c r="X310" s="71"/>
      <c r="Y310" s="103" t="s">
        <v>174</v>
      </c>
    </row>
    <row r="311" spans="1:25" ht="127.5" x14ac:dyDescent="0.25">
      <c r="A311" s="27" t="s">
        <v>1327</v>
      </c>
      <c r="B311" s="23" t="s">
        <v>2</v>
      </c>
      <c r="C311" s="139" t="s">
        <v>198</v>
      </c>
      <c r="D311" s="139" t="s">
        <v>199</v>
      </c>
      <c r="E311" s="139" t="s">
        <v>200</v>
      </c>
      <c r="F311" s="25" t="s">
        <v>1539</v>
      </c>
      <c r="G311" s="21" t="s">
        <v>32</v>
      </c>
      <c r="H311" s="37" t="s">
        <v>169</v>
      </c>
      <c r="I311" s="139">
        <v>470000000</v>
      </c>
      <c r="J311" s="27" t="s">
        <v>33</v>
      </c>
      <c r="K311" s="28" t="s">
        <v>520</v>
      </c>
      <c r="L311" s="139" t="s">
        <v>34</v>
      </c>
      <c r="M311" s="30" t="s">
        <v>513</v>
      </c>
      <c r="N311" s="139" t="s">
        <v>1398</v>
      </c>
      <c r="O311" s="90" t="s">
        <v>1486</v>
      </c>
      <c r="P311" s="67">
        <v>112</v>
      </c>
      <c r="Q311" s="67" t="s">
        <v>201</v>
      </c>
      <c r="R311" s="71">
        <v>54390</v>
      </c>
      <c r="S311" s="69">
        <v>33.44</v>
      </c>
      <c r="T311" s="35">
        <f t="shared" si="24"/>
        <v>1818801.5999999999</v>
      </c>
      <c r="U311" s="35">
        <f t="shared" si="25"/>
        <v>2037057.7920000001</v>
      </c>
      <c r="V311" s="21" t="s">
        <v>46</v>
      </c>
      <c r="W311" s="21">
        <v>2017</v>
      </c>
      <c r="X311" s="71"/>
      <c r="Y311" s="103" t="s">
        <v>174</v>
      </c>
    </row>
    <row r="312" spans="1:25" ht="127.5" x14ac:dyDescent="0.25">
      <c r="A312" s="27" t="s">
        <v>1328</v>
      </c>
      <c r="B312" s="23" t="s">
        <v>2</v>
      </c>
      <c r="C312" s="139" t="s">
        <v>198</v>
      </c>
      <c r="D312" s="139" t="s">
        <v>199</v>
      </c>
      <c r="E312" s="139" t="s">
        <v>200</v>
      </c>
      <c r="F312" s="25" t="s">
        <v>1419</v>
      </c>
      <c r="G312" s="21" t="s">
        <v>32</v>
      </c>
      <c r="H312" s="37" t="s">
        <v>169</v>
      </c>
      <c r="I312" s="139">
        <v>470000000</v>
      </c>
      <c r="J312" s="27" t="s">
        <v>33</v>
      </c>
      <c r="K312" s="28" t="s">
        <v>520</v>
      </c>
      <c r="L312" s="139" t="s">
        <v>1418</v>
      </c>
      <c r="M312" s="30" t="s">
        <v>513</v>
      </c>
      <c r="N312" s="139" t="s">
        <v>1398</v>
      </c>
      <c r="O312" s="90" t="s">
        <v>1486</v>
      </c>
      <c r="P312" s="67">
        <v>112</v>
      </c>
      <c r="Q312" s="67" t="s">
        <v>201</v>
      </c>
      <c r="R312" s="71">
        <v>59580</v>
      </c>
      <c r="S312" s="69">
        <v>33.44</v>
      </c>
      <c r="T312" s="35">
        <f t="shared" ref="T312" si="26">S312*R312</f>
        <v>1992355.2</v>
      </c>
      <c r="U312" s="35">
        <f t="shared" ref="U312" si="27">T312*1.12</f>
        <v>2231437.824</v>
      </c>
      <c r="V312" s="21" t="s">
        <v>46</v>
      </c>
      <c r="W312" s="21">
        <v>2017</v>
      </c>
      <c r="X312" s="71"/>
      <c r="Y312" s="103" t="s">
        <v>174</v>
      </c>
    </row>
    <row r="313" spans="1:25" ht="114.75" x14ac:dyDescent="0.25">
      <c r="A313" s="27" t="s">
        <v>1329</v>
      </c>
      <c r="B313" s="23" t="s">
        <v>2</v>
      </c>
      <c r="C313" s="28" t="s">
        <v>207</v>
      </c>
      <c r="D313" s="21" t="s">
        <v>202</v>
      </c>
      <c r="E313" s="28" t="s">
        <v>208</v>
      </c>
      <c r="F313" s="25" t="s">
        <v>209</v>
      </c>
      <c r="G313" s="21" t="s">
        <v>92</v>
      </c>
      <c r="H313" s="103">
        <v>60</v>
      </c>
      <c r="I313" s="139">
        <v>470000000</v>
      </c>
      <c r="J313" s="27" t="s">
        <v>33</v>
      </c>
      <c r="K313" s="28" t="s">
        <v>520</v>
      </c>
      <c r="L313" s="75" t="s">
        <v>203</v>
      </c>
      <c r="M313" s="21" t="s">
        <v>513</v>
      </c>
      <c r="N313" s="139" t="s">
        <v>1398</v>
      </c>
      <c r="O313" s="90" t="s">
        <v>1486</v>
      </c>
      <c r="P313" s="37" t="s">
        <v>204</v>
      </c>
      <c r="Q313" s="67" t="s">
        <v>201</v>
      </c>
      <c r="R313" s="71">
        <v>259020</v>
      </c>
      <c r="S313" s="72">
        <v>152</v>
      </c>
      <c r="T313" s="35">
        <f t="shared" si="24"/>
        <v>39371040</v>
      </c>
      <c r="U313" s="35">
        <f t="shared" si="25"/>
        <v>44095564.800000004</v>
      </c>
      <c r="V313" s="21"/>
      <c r="W313" s="21">
        <v>2017</v>
      </c>
      <c r="X313" s="71"/>
      <c r="Y313" s="103" t="s">
        <v>174</v>
      </c>
    </row>
    <row r="314" spans="1:25" ht="114.75" x14ac:dyDescent="0.25">
      <c r="A314" s="27" t="s">
        <v>1330</v>
      </c>
      <c r="B314" s="23" t="s">
        <v>2</v>
      </c>
      <c r="C314" s="28" t="s">
        <v>207</v>
      </c>
      <c r="D314" s="21" t="s">
        <v>202</v>
      </c>
      <c r="E314" s="28" t="s">
        <v>208</v>
      </c>
      <c r="F314" s="25" t="s">
        <v>209</v>
      </c>
      <c r="G314" s="21" t="s">
        <v>92</v>
      </c>
      <c r="H314" s="103">
        <v>60</v>
      </c>
      <c r="I314" s="139">
        <v>470000000</v>
      </c>
      <c r="J314" s="27" t="s">
        <v>33</v>
      </c>
      <c r="K314" s="28" t="s">
        <v>520</v>
      </c>
      <c r="L314" s="75" t="s">
        <v>205</v>
      </c>
      <c r="M314" s="21" t="s">
        <v>513</v>
      </c>
      <c r="N314" s="139" t="s">
        <v>1398</v>
      </c>
      <c r="O314" s="90" t="s">
        <v>1486</v>
      </c>
      <c r="P314" s="37" t="s">
        <v>204</v>
      </c>
      <c r="Q314" s="67" t="s">
        <v>201</v>
      </c>
      <c r="R314" s="71">
        <v>150550</v>
      </c>
      <c r="S314" s="69">
        <v>152</v>
      </c>
      <c r="T314" s="35">
        <f t="shared" si="24"/>
        <v>22883600</v>
      </c>
      <c r="U314" s="35">
        <f t="shared" si="25"/>
        <v>25629632.000000004</v>
      </c>
      <c r="V314" s="21"/>
      <c r="W314" s="21">
        <v>2017</v>
      </c>
      <c r="X314" s="71"/>
      <c r="Y314" s="103" t="s">
        <v>174</v>
      </c>
    </row>
    <row r="315" spans="1:25" ht="114.75" x14ac:dyDescent="0.25">
      <c r="A315" s="27" t="s">
        <v>1331</v>
      </c>
      <c r="B315" s="23" t="s">
        <v>2</v>
      </c>
      <c r="C315" s="28" t="s">
        <v>207</v>
      </c>
      <c r="D315" s="21" t="s">
        <v>202</v>
      </c>
      <c r="E315" s="28" t="s">
        <v>208</v>
      </c>
      <c r="F315" s="25" t="s">
        <v>209</v>
      </c>
      <c r="G315" s="21" t="s">
        <v>125</v>
      </c>
      <c r="H315" s="103">
        <v>60</v>
      </c>
      <c r="I315" s="139">
        <v>470000000</v>
      </c>
      <c r="J315" s="27" t="s">
        <v>33</v>
      </c>
      <c r="K315" s="28" t="s">
        <v>520</v>
      </c>
      <c r="L315" s="75" t="s">
        <v>206</v>
      </c>
      <c r="M315" s="21" t="s">
        <v>513</v>
      </c>
      <c r="N315" s="139" t="s">
        <v>1398</v>
      </c>
      <c r="O315" s="90" t="s">
        <v>1486</v>
      </c>
      <c r="P315" s="37" t="s">
        <v>204</v>
      </c>
      <c r="Q315" s="67" t="s">
        <v>201</v>
      </c>
      <c r="R315" s="71">
        <v>44770</v>
      </c>
      <c r="S315" s="69">
        <v>150</v>
      </c>
      <c r="T315" s="35">
        <f t="shared" si="24"/>
        <v>6715500</v>
      </c>
      <c r="U315" s="35">
        <f t="shared" si="25"/>
        <v>7521360.0000000009</v>
      </c>
      <c r="V315" s="21"/>
      <c r="W315" s="21">
        <v>2017</v>
      </c>
      <c r="X315" s="71"/>
      <c r="Y315" s="103" t="s">
        <v>174</v>
      </c>
    </row>
    <row r="316" spans="1:25" ht="114.75" x14ac:dyDescent="0.25">
      <c r="A316" s="27" t="s">
        <v>1332</v>
      </c>
      <c r="B316" s="23" t="s">
        <v>2</v>
      </c>
      <c r="C316" s="28" t="s">
        <v>210</v>
      </c>
      <c r="D316" s="21" t="s">
        <v>211</v>
      </c>
      <c r="E316" s="28" t="s">
        <v>212</v>
      </c>
      <c r="F316" s="67" t="s">
        <v>213</v>
      </c>
      <c r="G316" s="21" t="s">
        <v>125</v>
      </c>
      <c r="H316" s="103">
        <v>60</v>
      </c>
      <c r="I316" s="139">
        <v>470000000</v>
      </c>
      <c r="J316" s="27" t="s">
        <v>33</v>
      </c>
      <c r="K316" s="28" t="s">
        <v>520</v>
      </c>
      <c r="L316" s="139" t="s">
        <v>203</v>
      </c>
      <c r="M316" s="21" t="s">
        <v>513</v>
      </c>
      <c r="N316" s="139" t="s">
        <v>1398</v>
      </c>
      <c r="O316" s="90" t="s">
        <v>1486</v>
      </c>
      <c r="P316" s="37" t="s">
        <v>204</v>
      </c>
      <c r="Q316" s="67" t="s">
        <v>201</v>
      </c>
      <c r="R316" s="71">
        <v>23289</v>
      </c>
      <c r="S316" s="69">
        <v>124.23</v>
      </c>
      <c r="T316" s="35">
        <f t="shared" si="24"/>
        <v>2893192.47</v>
      </c>
      <c r="U316" s="35">
        <f t="shared" si="25"/>
        <v>3240375.5664000004</v>
      </c>
      <c r="V316" s="21"/>
      <c r="W316" s="21">
        <v>2017</v>
      </c>
      <c r="X316" s="71"/>
      <c r="Y316" s="103" t="s">
        <v>174</v>
      </c>
    </row>
    <row r="317" spans="1:25" ht="114.75" x14ac:dyDescent="0.25">
      <c r="A317" s="27" t="s">
        <v>1333</v>
      </c>
      <c r="B317" s="23" t="s">
        <v>2</v>
      </c>
      <c r="C317" s="28" t="s">
        <v>210</v>
      </c>
      <c r="D317" s="21" t="s">
        <v>211</v>
      </c>
      <c r="E317" s="28" t="s">
        <v>212</v>
      </c>
      <c r="F317" s="67" t="s">
        <v>213</v>
      </c>
      <c r="G317" s="21" t="s">
        <v>125</v>
      </c>
      <c r="H317" s="103">
        <v>60</v>
      </c>
      <c r="I317" s="139">
        <v>470000000</v>
      </c>
      <c r="J317" s="27" t="s">
        <v>33</v>
      </c>
      <c r="K317" s="28" t="s">
        <v>520</v>
      </c>
      <c r="L317" s="139" t="s">
        <v>205</v>
      </c>
      <c r="M317" s="21" t="s">
        <v>513</v>
      </c>
      <c r="N317" s="139" t="s">
        <v>1398</v>
      </c>
      <c r="O317" s="90" t="s">
        <v>1486</v>
      </c>
      <c r="P317" s="37" t="s">
        <v>204</v>
      </c>
      <c r="Q317" s="67" t="s">
        <v>201</v>
      </c>
      <c r="R317" s="71">
        <v>9600</v>
      </c>
      <c r="S317" s="69">
        <v>123.59</v>
      </c>
      <c r="T317" s="35">
        <f t="shared" si="24"/>
        <v>1186464</v>
      </c>
      <c r="U317" s="35">
        <f t="shared" si="25"/>
        <v>1328839.6800000002</v>
      </c>
      <c r="V317" s="21"/>
      <c r="W317" s="21">
        <v>2017</v>
      </c>
      <c r="X317" s="71"/>
      <c r="Y317" s="103" t="s">
        <v>174</v>
      </c>
    </row>
    <row r="318" spans="1:25" ht="114.75" x14ac:dyDescent="0.25">
      <c r="A318" s="27" t="s">
        <v>1334</v>
      </c>
      <c r="B318" s="23" t="s">
        <v>2</v>
      </c>
      <c r="C318" s="28" t="s">
        <v>210</v>
      </c>
      <c r="D318" s="21" t="s">
        <v>211</v>
      </c>
      <c r="E318" s="28" t="s">
        <v>212</v>
      </c>
      <c r="F318" s="67" t="s">
        <v>213</v>
      </c>
      <c r="G318" s="21" t="s">
        <v>32</v>
      </c>
      <c r="H318" s="37" t="s">
        <v>249</v>
      </c>
      <c r="I318" s="139">
        <v>470000000</v>
      </c>
      <c r="J318" s="27" t="s">
        <v>33</v>
      </c>
      <c r="K318" s="28" t="s">
        <v>520</v>
      </c>
      <c r="L318" s="139" t="s">
        <v>214</v>
      </c>
      <c r="M318" s="21" t="s">
        <v>513</v>
      </c>
      <c r="N318" s="139" t="s">
        <v>1398</v>
      </c>
      <c r="O318" s="90" t="s">
        <v>1486</v>
      </c>
      <c r="P318" s="37" t="s">
        <v>204</v>
      </c>
      <c r="Q318" s="67" t="s">
        <v>201</v>
      </c>
      <c r="R318" s="71">
        <v>6030</v>
      </c>
      <c r="S318" s="69">
        <v>119.42</v>
      </c>
      <c r="T318" s="35">
        <f t="shared" si="24"/>
        <v>720102.6</v>
      </c>
      <c r="U318" s="35">
        <f t="shared" si="25"/>
        <v>806514.91200000001</v>
      </c>
      <c r="V318" s="21" t="s">
        <v>46</v>
      </c>
      <c r="W318" s="21">
        <v>2017</v>
      </c>
      <c r="X318" s="71"/>
      <c r="Y318" s="103" t="s">
        <v>174</v>
      </c>
    </row>
    <row r="319" spans="1:25" ht="114.75" x14ac:dyDescent="0.25">
      <c r="A319" s="27" t="s">
        <v>1335</v>
      </c>
      <c r="B319" s="23" t="s">
        <v>2</v>
      </c>
      <c r="C319" s="139" t="s">
        <v>1424</v>
      </c>
      <c r="D319" s="139" t="s">
        <v>1425</v>
      </c>
      <c r="E319" s="139" t="s">
        <v>1426</v>
      </c>
      <c r="F319" s="139" t="s">
        <v>1427</v>
      </c>
      <c r="G319" s="139" t="s">
        <v>125</v>
      </c>
      <c r="H319" s="139">
        <v>0</v>
      </c>
      <c r="I319" s="139">
        <v>470000000</v>
      </c>
      <c r="J319" s="27" t="s">
        <v>33</v>
      </c>
      <c r="K319" s="28" t="s">
        <v>520</v>
      </c>
      <c r="L319" s="27" t="s">
        <v>215</v>
      </c>
      <c r="M319" s="139" t="s">
        <v>171</v>
      </c>
      <c r="N319" s="139" t="s">
        <v>256</v>
      </c>
      <c r="O319" s="90" t="s">
        <v>1486</v>
      </c>
      <c r="P319" s="139">
        <v>796</v>
      </c>
      <c r="Q319" s="139" t="s">
        <v>217</v>
      </c>
      <c r="R319" s="35">
        <v>30</v>
      </c>
      <c r="S319" s="69">
        <v>12990</v>
      </c>
      <c r="T319" s="35">
        <f t="shared" si="24"/>
        <v>389700</v>
      </c>
      <c r="U319" s="35">
        <f t="shared" ref="U319:U320" si="28">T319*1.12</f>
        <v>436464.00000000006</v>
      </c>
      <c r="V319" s="36"/>
      <c r="W319" s="21">
        <v>2017</v>
      </c>
      <c r="X319" s="91"/>
      <c r="Y319" s="40" t="s">
        <v>71</v>
      </c>
    </row>
    <row r="320" spans="1:25" ht="114.75" x14ac:dyDescent="0.25">
      <c r="A320" s="27" t="s">
        <v>1336</v>
      </c>
      <c r="B320" s="23" t="s">
        <v>2</v>
      </c>
      <c r="C320" s="139" t="s">
        <v>1428</v>
      </c>
      <c r="D320" s="25" t="s">
        <v>1429</v>
      </c>
      <c r="E320" s="139" t="s">
        <v>1430</v>
      </c>
      <c r="F320" s="25" t="s">
        <v>1431</v>
      </c>
      <c r="G320" s="139" t="s">
        <v>125</v>
      </c>
      <c r="H320" s="139">
        <v>0</v>
      </c>
      <c r="I320" s="139">
        <v>470000000</v>
      </c>
      <c r="J320" s="27" t="s">
        <v>33</v>
      </c>
      <c r="K320" s="28" t="s">
        <v>520</v>
      </c>
      <c r="L320" s="27" t="s">
        <v>215</v>
      </c>
      <c r="M320" s="139" t="s">
        <v>171</v>
      </c>
      <c r="N320" s="139" t="s">
        <v>256</v>
      </c>
      <c r="O320" s="90" t="s">
        <v>1486</v>
      </c>
      <c r="P320" s="32">
        <v>5111</v>
      </c>
      <c r="Q320" s="34" t="s">
        <v>1432</v>
      </c>
      <c r="R320" s="35">
        <v>600</v>
      </c>
      <c r="S320" s="69">
        <v>220</v>
      </c>
      <c r="T320" s="35">
        <f t="shared" si="24"/>
        <v>132000</v>
      </c>
      <c r="U320" s="35">
        <f t="shared" si="28"/>
        <v>147840</v>
      </c>
      <c r="V320" s="36"/>
      <c r="W320" s="21">
        <v>2017</v>
      </c>
      <c r="X320" s="91"/>
      <c r="Y320" s="40" t="s">
        <v>71</v>
      </c>
    </row>
    <row r="321" spans="1:25" ht="114.75" x14ac:dyDescent="0.25">
      <c r="A321" s="27" t="s">
        <v>1929</v>
      </c>
      <c r="B321" s="23" t="s">
        <v>2</v>
      </c>
      <c r="C321" s="96" t="s">
        <v>1433</v>
      </c>
      <c r="D321" s="103" t="s">
        <v>1434</v>
      </c>
      <c r="E321" s="96" t="s">
        <v>1435</v>
      </c>
      <c r="F321" s="96" t="s">
        <v>1436</v>
      </c>
      <c r="G321" s="139" t="s">
        <v>125</v>
      </c>
      <c r="H321" s="139">
        <v>60</v>
      </c>
      <c r="I321" s="139">
        <v>470000000</v>
      </c>
      <c r="J321" s="27" t="s">
        <v>33</v>
      </c>
      <c r="K321" s="28" t="s">
        <v>520</v>
      </c>
      <c r="L321" s="27" t="s">
        <v>215</v>
      </c>
      <c r="M321" s="139" t="s">
        <v>171</v>
      </c>
      <c r="N321" s="139" t="s">
        <v>256</v>
      </c>
      <c r="O321" s="90" t="s">
        <v>1486</v>
      </c>
      <c r="P321" s="37" t="s">
        <v>218</v>
      </c>
      <c r="Q321" s="28" t="s">
        <v>219</v>
      </c>
      <c r="R321" s="45">
        <v>1200</v>
      </c>
      <c r="S321" s="69">
        <v>200</v>
      </c>
      <c r="T321" s="35">
        <f t="shared" ref="T321" si="29">S321*R321</f>
        <v>240000</v>
      </c>
      <c r="U321" s="35">
        <f t="shared" ref="U321" si="30">T321*1.12</f>
        <v>268800</v>
      </c>
      <c r="V321" s="36" t="s">
        <v>1487</v>
      </c>
      <c r="W321" s="21">
        <v>2017</v>
      </c>
      <c r="X321" s="91"/>
      <c r="Y321" s="40" t="s">
        <v>71</v>
      </c>
    </row>
    <row r="322" spans="1:25" ht="114.75" x14ac:dyDescent="0.25">
      <c r="A322" s="27" t="s">
        <v>1337</v>
      </c>
      <c r="B322" s="23" t="s">
        <v>2</v>
      </c>
      <c r="C322" s="96" t="s">
        <v>1437</v>
      </c>
      <c r="D322" s="96" t="s">
        <v>1438</v>
      </c>
      <c r="E322" s="96" t="s">
        <v>1439</v>
      </c>
      <c r="F322" s="25" t="s">
        <v>1440</v>
      </c>
      <c r="G322" s="139" t="s">
        <v>125</v>
      </c>
      <c r="H322" s="139">
        <v>0</v>
      </c>
      <c r="I322" s="139">
        <v>470000000</v>
      </c>
      <c r="J322" s="27" t="s">
        <v>33</v>
      </c>
      <c r="K322" s="28" t="s">
        <v>520</v>
      </c>
      <c r="L322" s="27" t="s">
        <v>215</v>
      </c>
      <c r="M322" s="139" t="s">
        <v>171</v>
      </c>
      <c r="N322" s="139" t="s">
        <v>256</v>
      </c>
      <c r="O322" s="90" t="s">
        <v>1486</v>
      </c>
      <c r="P322" s="103">
        <v>796</v>
      </c>
      <c r="Q322" s="103" t="s">
        <v>217</v>
      </c>
      <c r="R322" s="35">
        <v>270</v>
      </c>
      <c r="S322" s="69">
        <v>280</v>
      </c>
      <c r="T322" s="35">
        <f t="shared" ref="T322:T323" si="31">S322*R322</f>
        <v>75600</v>
      </c>
      <c r="U322" s="35">
        <f t="shared" ref="U322:U323" si="32">T322*1.12</f>
        <v>84672.000000000015</v>
      </c>
      <c r="V322" s="36"/>
      <c r="W322" s="21">
        <v>2017</v>
      </c>
      <c r="X322" s="91"/>
      <c r="Y322" s="40" t="s">
        <v>71</v>
      </c>
    </row>
    <row r="323" spans="1:25" ht="114.75" x14ac:dyDescent="0.25">
      <c r="A323" s="27" t="s">
        <v>1338</v>
      </c>
      <c r="B323" s="23" t="s">
        <v>2</v>
      </c>
      <c r="C323" s="96" t="s">
        <v>1441</v>
      </c>
      <c r="D323" s="96" t="s">
        <v>1442</v>
      </c>
      <c r="E323" s="96" t="s">
        <v>1443</v>
      </c>
      <c r="F323" s="25" t="s">
        <v>1444</v>
      </c>
      <c r="G323" s="139" t="s">
        <v>125</v>
      </c>
      <c r="H323" s="139">
        <v>0</v>
      </c>
      <c r="I323" s="139">
        <v>470000000</v>
      </c>
      <c r="J323" s="27" t="s">
        <v>33</v>
      </c>
      <c r="K323" s="28" t="s">
        <v>520</v>
      </c>
      <c r="L323" s="27" t="s">
        <v>215</v>
      </c>
      <c r="M323" s="139" t="s">
        <v>171</v>
      </c>
      <c r="N323" s="139" t="s">
        <v>256</v>
      </c>
      <c r="O323" s="90" t="s">
        <v>1486</v>
      </c>
      <c r="P323" s="37" t="s">
        <v>216</v>
      </c>
      <c r="Q323" s="76" t="s">
        <v>217</v>
      </c>
      <c r="R323" s="45">
        <v>300</v>
      </c>
      <c r="S323" s="69">
        <v>380</v>
      </c>
      <c r="T323" s="35">
        <f t="shared" si="31"/>
        <v>114000</v>
      </c>
      <c r="U323" s="35">
        <f t="shared" si="32"/>
        <v>127680.00000000001</v>
      </c>
      <c r="V323" s="36"/>
      <c r="W323" s="21">
        <v>2017</v>
      </c>
      <c r="X323" s="91"/>
      <c r="Y323" s="40" t="s">
        <v>71</v>
      </c>
    </row>
    <row r="324" spans="1:25" ht="114.75" x14ac:dyDescent="0.25">
      <c r="A324" s="27" t="s">
        <v>1339</v>
      </c>
      <c r="B324" s="23" t="s">
        <v>2</v>
      </c>
      <c r="C324" s="96" t="s">
        <v>1445</v>
      </c>
      <c r="D324" s="96" t="s">
        <v>1446</v>
      </c>
      <c r="E324" s="96" t="s">
        <v>1447</v>
      </c>
      <c r="F324" s="139" t="s">
        <v>1448</v>
      </c>
      <c r="G324" s="139" t="s">
        <v>125</v>
      </c>
      <c r="H324" s="139">
        <v>0</v>
      </c>
      <c r="I324" s="139">
        <v>470000000</v>
      </c>
      <c r="J324" s="27" t="s">
        <v>33</v>
      </c>
      <c r="K324" s="28" t="s">
        <v>520</v>
      </c>
      <c r="L324" s="27" t="s">
        <v>215</v>
      </c>
      <c r="M324" s="139" t="s">
        <v>171</v>
      </c>
      <c r="N324" s="139" t="s">
        <v>256</v>
      </c>
      <c r="O324" s="90" t="s">
        <v>1486</v>
      </c>
      <c r="P324" s="139">
        <v>715</v>
      </c>
      <c r="Q324" s="139" t="s">
        <v>390</v>
      </c>
      <c r="R324" s="35">
        <v>250</v>
      </c>
      <c r="S324" s="69">
        <v>190</v>
      </c>
      <c r="T324" s="35">
        <f t="shared" ref="T324:T326" si="33">S324*R324</f>
        <v>47500</v>
      </c>
      <c r="U324" s="35">
        <f t="shared" ref="U324:U382" si="34">T324*1.12</f>
        <v>53200.000000000007</v>
      </c>
      <c r="V324" s="36"/>
      <c r="W324" s="21">
        <v>2017</v>
      </c>
      <c r="X324" s="91"/>
      <c r="Y324" s="40" t="s">
        <v>71</v>
      </c>
    </row>
    <row r="325" spans="1:25" ht="114.75" x14ac:dyDescent="0.25">
      <c r="A325" s="27" t="s">
        <v>1340</v>
      </c>
      <c r="B325" s="27" t="s">
        <v>2</v>
      </c>
      <c r="C325" s="27" t="s">
        <v>1594</v>
      </c>
      <c r="D325" s="27" t="s">
        <v>1595</v>
      </c>
      <c r="E325" s="27" t="s">
        <v>1596</v>
      </c>
      <c r="F325" s="113" t="s">
        <v>1597</v>
      </c>
      <c r="G325" s="103" t="s">
        <v>125</v>
      </c>
      <c r="H325" s="103">
        <v>0</v>
      </c>
      <c r="I325" s="27" t="s">
        <v>220</v>
      </c>
      <c r="J325" s="27" t="s">
        <v>33</v>
      </c>
      <c r="K325" s="28" t="s">
        <v>520</v>
      </c>
      <c r="L325" s="27" t="s">
        <v>215</v>
      </c>
      <c r="M325" s="27" t="s">
        <v>171</v>
      </c>
      <c r="N325" s="139" t="s">
        <v>1598</v>
      </c>
      <c r="O325" s="90" t="s">
        <v>1486</v>
      </c>
      <c r="P325" s="42" t="s">
        <v>216</v>
      </c>
      <c r="Q325" s="139" t="s">
        <v>217</v>
      </c>
      <c r="R325" s="102">
        <v>1</v>
      </c>
      <c r="S325" s="102">
        <v>6150000</v>
      </c>
      <c r="T325" s="35">
        <f t="shared" si="33"/>
        <v>6150000</v>
      </c>
      <c r="U325" s="35">
        <f t="shared" si="34"/>
        <v>6888000.0000000009</v>
      </c>
      <c r="V325" s="103"/>
      <c r="W325" s="103">
        <v>2017</v>
      </c>
      <c r="X325" s="28"/>
      <c r="Y325" s="103" t="s">
        <v>267</v>
      </c>
    </row>
    <row r="326" spans="1:25" ht="114.75" x14ac:dyDescent="0.25">
      <c r="A326" s="27" t="s">
        <v>1341</v>
      </c>
      <c r="B326" s="23" t="s">
        <v>2</v>
      </c>
      <c r="C326" s="139" t="s">
        <v>1665</v>
      </c>
      <c r="D326" s="139" t="s">
        <v>290</v>
      </c>
      <c r="E326" s="139" t="s">
        <v>1666</v>
      </c>
      <c r="F326" s="27" t="s">
        <v>1667</v>
      </c>
      <c r="G326" s="27" t="s">
        <v>125</v>
      </c>
      <c r="H326" s="63">
        <v>0</v>
      </c>
      <c r="I326" s="27" t="s">
        <v>220</v>
      </c>
      <c r="J326" s="27" t="s">
        <v>33</v>
      </c>
      <c r="K326" s="28" t="s">
        <v>520</v>
      </c>
      <c r="L326" s="27" t="s">
        <v>1477</v>
      </c>
      <c r="M326" s="27" t="s">
        <v>171</v>
      </c>
      <c r="N326" s="139" t="s">
        <v>256</v>
      </c>
      <c r="O326" s="90" t="s">
        <v>1486</v>
      </c>
      <c r="P326" s="37" t="s">
        <v>216</v>
      </c>
      <c r="Q326" s="21" t="s">
        <v>217</v>
      </c>
      <c r="R326" s="36">
        <v>1</v>
      </c>
      <c r="S326" s="35">
        <v>56053</v>
      </c>
      <c r="T326" s="35">
        <f t="shared" si="33"/>
        <v>56053</v>
      </c>
      <c r="U326" s="35">
        <f t="shared" si="34"/>
        <v>62779.360000000008</v>
      </c>
      <c r="V326" s="27"/>
      <c r="W326" s="27">
        <v>2017</v>
      </c>
      <c r="X326" s="120"/>
      <c r="Y326" s="103" t="s">
        <v>267</v>
      </c>
    </row>
    <row r="327" spans="1:25" ht="114.75" x14ac:dyDescent="0.25">
      <c r="A327" s="27" t="s">
        <v>1342</v>
      </c>
      <c r="B327" s="139" t="s">
        <v>2</v>
      </c>
      <c r="C327" s="139" t="s">
        <v>1669</v>
      </c>
      <c r="D327" s="139" t="s">
        <v>1136</v>
      </c>
      <c r="E327" s="148" t="s">
        <v>1137</v>
      </c>
      <c r="F327" s="106" t="s">
        <v>1670</v>
      </c>
      <c r="G327" s="21" t="s">
        <v>125</v>
      </c>
      <c r="H327" s="41">
        <v>60</v>
      </c>
      <c r="I327" s="25">
        <v>470000000</v>
      </c>
      <c r="J327" s="27" t="s">
        <v>33</v>
      </c>
      <c r="K327" s="139" t="s">
        <v>1671</v>
      </c>
      <c r="L327" s="115" t="s">
        <v>215</v>
      </c>
      <c r="M327" s="21" t="s">
        <v>171</v>
      </c>
      <c r="N327" s="139" t="s">
        <v>256</v>
      </c>
      <c r="O327" s="90" t="s">
        <v>1486</v>
      </c>
      <c r="P327" s="139" t="s">
        <v>1496</v>
      </c>
      <c r="Q327" s="139" t="s">
        <v>1497</v>
      </c>
      <c r="R327" s="129">
        <v>4.5</v>
      </c>
      <c r="S327" s="73">
        <v>228948.4</v>
      </c>
      <c r="T327" s="130">
        <f t="shared" ref="T327:T382" si="35">R327*S327</f>
        <v>1030267.7999999999</v>
      </c>
      <c r="U327" s="131">
        <f t="shared" si="34"/>
        <v>1153899.936</v>
      </c>
      <c r="V327" s="21" t="s">
        <v>266</v>
      </c>
      <c r="W327" s="21">
        <v>2017</v>
      </c>
      <c r="X327" s="36"/>
      <c r="Y327" s="103" t="s">
        <v>1695</v>
      </c>
    </row>
    <row r="328" spans="1:25" ht="114.75" x14ac:dyDescent="0.25">
      <c r="A328" s="27" t="s">
        <v>1343</v>
      </c>
      <c r="B328" s="139" t="s">
        <v>2</v>
      </c>
      <c r="C328" s="139" t="s">
        <v>1672</v>
      </c>
      <c r="D328" s="139" t="s">
        <v>1136</v>
      </c>
      <c r="E328" s="148" t="s">
        <v>1673</v>
      </c>
      <c r="F328" s="106" t="s">
        <v>1138</v>
      </c>
      <c r="G328" s="21" t="s">
        <v>125</v>
      </c>
      <c r="H328" s="41">
        <v>60</v>
      </c>
      <c r="I328" s="25">
        <v>470000000</v>
      </c>
      <c r="J328" s="27" t="s">
        <v>33</v>
      </c>
      <c r="K328" s="139" t="s">
        <v>1671</v>
      </c>
      <c r="L328" s="115" t="s">
        <v>215</v>
      </c>
      <c r="M328" s="21" t="s">
        <v>171</v>
      </c>
      <c r="N328" s="139" t="s">
        <v>256</v>
      </c>
      <c r="O328" s="90" t="s">
        <v>1486</v>
      </c>
      <c r="P328" s="139" t="s">
        <v>1496</v>
      </c>
      <c r="Q328" s="139" t="s">
        <v>1497</v>
      </c>
      <c r="R328" s="129">
        <v>0.51</v>
      </c>
      <c r="S328" s="73">
        <v>278610.59999999998</v>
      </c>
      <c r="T328" s="130">
        <f t="shared" si="35"/>
        <v>142091.40599999999</v>
      </c>
      <c r="U328" s="131">
        <f t="shared" si="34"/>
        <v>159142.37471999999</v>
      </c>
      <c r="V328" s="21" t="s">
        <v>266</v>
      </c>
      <c r="W328" s="21">
        <v>2017</v>
      </c>
      <c r="X328" s="36"/>
      <c r="Y328" s="103" t="s">
        <v>1695</v>
      </c>
    </row>
    <row r="329" spans="1:25" ht="114.75" x14ac:dyDescent="0.25">
      <c r="A329" s="27" t="s">
        <v>1344</v>
      </c>
      <c r="B329" s="139" t="s">
        <v>2</v>
      </c>
      <c r="C329" s="139" t="s">
        <v>1674</v>
      </c>
      <c r="D329" s="35" t="s">
        <v>1136</v>
      </c>
      <c r="E329" s="148" t="s">
        <v>1675</v>
      </c>
      <c r="F329" s="106" t="s">
        <v>1676</v>
      </c>
      <c r="G329" s="21" t="s">
        <v>125</v>
      </c>
      <c r="H329" s="41">
        <v>60</v>
      </c>
      <c r="I329" s="25">
        <v>470000000</v>
      </c>
      <c r="J329" s="27" t="s">
        <v>33</v>
      </c>
      <c r="K329" s="139" t="s">
        <v>1671</v>
      </c>
      <c r="L329" s="115" t="s">
        <v>215</v>
      </c>
      <c r="M329" s="21" t="s">
        <v>171</v>
      </c>
      <c r="N329" s="139" t="s">
        <v>256</v>
      </c>
      <c r="O329" s="90" t="s">
        <v>1486</v>
      </c>
      <c r="P329" s="139" t="s">
        <v>1496</v>
      </c>
      <c r="Q329" s="139" t="s">
        <v>1497</v>
      </c>
      <c r="R329" s="129">
        <v>0.56000000000000005</v>
      </c>
      <c r="S329" s="73">
        <v>387558.9</v>
      </c>
      <c r="T329" s="130">
        <f t="shared" si="35"/>
        <v>217032.98400000003</v>
      </c>
      <c r="U329" s="131">
        <f t="shared" si="34"/>
        <v>243076.94208000007</v>
      </c>
      <c r="V329" s="21" t="s">
        <v>266</v>
      </c>
      <c r="W329" s="21">
        <v>2017</v>
      </c>
      <c r="X329" s="36"/>
      <c r="Y329" s="103" t="s">
        <v>1695</v>
      </c>
    </row>
    <row r="330" spans="1:25" ht="114.75" x14ac:dyDescent="0.25">
      <c r="A330" s="27" t="s">
        <v>1345</v>
      </c>
      <c r="B330" s="139" t="s">
        <v>2</v>
      </c>
      <c r="C330" s="139" t="s">
        <v>1677</v>
      </c>
      <c r="D330" s="139" t="s">
        <v>1136</v>
      </c>
      <c r="E330" s="148" t="s">
        <v>1678</v>
      </c>
      <c r="F330" s="106" t="s">
        <v>1679</v>
      </c>
      <c r="G330" s="21" t="s">
        <v>125</v>
      </c>
      <c r="H330" s="41">
        <v>60</v>
      </c>
      <c r="I330" s="25">
        <v>470000000</v>
      </c>
      <c r="J330" s="27" t="s">
        <v>33</v>
      </c>
      <c r="K330" s="139" t="s">
        <v>1671</v>
      </c>
      <c r="L330" s="115" t="s">
        <v>215</v>
      </c>
      <c r="M330" s="21" t="s">
        <v>171</v>
      </c>
      <c r="N330" s="139" t="s">
        <v>256</v>
      </c>
      <c r="O330" s="90" t="s">
        <v>1486</v>
      </c>
      <c r="P330" s="139" t="s">
        <v>1496</v>
      </c>
      <c r="Q330" s="139" t="s">
        <v>1497</v>
      </c>
      <c r="R330" s="129">
        <v>0.16</v>
      </c>
      <c r="S330" s="73">
        <v>610224.4</v>
      </c>
      <c r="T330" s="130">
        <f t="shared" si="35"/>
        <v>97635.90400000001</v>
      </c>
      <c r="U330" s="131">
        <f>T330*1.12</f>
        <v>109352.21248000002</v>
      </c>
      <c r="V330" s="21" t="s">
        <v>266</v>
      </c>
      <c r="W330" s="21">
        <v>2017</v>
      </c>
      <c r="X330" s="36"/>
      <c r="Y330" s="103" t="s">
        <v>1695</v>
      </c>
    </row>
    <row r="331" spans="1:25" ht="114.75" x14ac:dyDescent="0.25">
      <c r="A331" s="27" t="s">
        <v>1346</v>
      </c>
      <c r="B331" s="139" t="s">
        <v>2</v>
      </c>
      <c r="C331" s="139" t="s">
        <v>1680</v>
      </c>
      <c r="D331" s="35" t="s">
        <v>1136</v>
      </c>
      <c r="E331" s="148" t="s">
        <v>1681</v>
      </c>
      <c r="F331" s="106" t="s">
        <v>1682</v>
      </c>
      <c r="G331" s="21" t="s">
        <v>125</v>
      </c>
      <c r="H331" s="41">
        <v>60</v>
      </c>
      <c r="I331" s="25">
        <v>470000000</v>
      </c>
      <c r="J331" s="27" t="s">
        <v>33</v>
      </c>
      <c r="K331" s="139" t="s">
        <v>1671</v>
      </c>
      <c r="L331" s="115" t="s">
        <v>215</v>
      </c>
      <c r="M331" s="21" t="s">
        <v>171</v>
      </c>
      <c r="N331" s="139" t="s">
        <v>256</v>
      </c>
      <c r="O331" s="90" t="s">
        <v>1486</v>
      </c>
      <c r="P331" s="139" t="s">
        <v>1496</v>
      </c>
      <c r="Q331" s="139" t="s">
        <v>1497</v>
      </c>
      <c r="R331" s="129">
        <v>0.1</v>
      </c>
      <c r="S331" s="73">
        <v>823012.5</v>
      </c>
      <c r="T331" s="130">
        <f t="shared" si="35"/>
        <v>82301.25</v>
      </c>
      <c r="U331" s="131">
        <f>T331*1.12</f>
        <v>92177.400000000009</v>
      </c>
      <c r="V331" s="21" t="s">
        <v>266</v>
      </c>
      <c r="W331" s="21">
        <v>2017</v>
      </c>
      <c r="X331" s="36"/>
      <c r="Y331" s="103" t="s">
        <v>1695</v>
      </c>
    </row>
    <row r="332" spans="1:25" ht="114.75" x14ac:dyDescent="0.25">
      <c r="A332" s="27" t="s">
        <v>1347</v>
      </c>
      <c r="B332" s="139" t="s">
        <v>2</v>
      </c>
      <c r="C332" s="139" t="s">
        <v>1683</v>
      </c>
      <c r="D332" s="35" t="s">
        <v>1136</v>
      </c>
      <c r="E332" s="148" t="s">
        <v>1684</v>
      </c>
      <c r="F332" s="106" t="s">
        <v>1685</v>
      </c>
      <c r="G332" s="21" t="s">
        <v>125</v>
      </c>
      <c r="H332" s="41">
        <v>60</v>
      </c>
      <c r="I332" s="25">
        <v>470000000</v>
      </c>
      <c r="J332" s="27" t="s">
        <v>33</v>
      </c>
      <c r="K332" s="139" t="s">
        <v>1671</v>
      </c>
      <c r="L332" s="115" t="s">
        <v>215</v>
      </c>
      <c r="M332" s="21" t="s">
        <v>171</v>
      </c>
      <c r="N332" s="139" t="s">
        <v>256</v>
      </c>
      <c r="O332" s="90" t="s">
        <v>1486</v>
      </c>
      <c r="P332" s="139" t="s">
        <v>1496</v>
      </c>
      <c r="Q332" s="139" t="s">
        <v>1497</v>
      </c>
      <c r="R332" s="129">
        <v>0.1</v>
      </c>
      <c r="S332" s="73">
        <v>1885224</v>
      </c>
      <c r="T332" s="130">
        <f t="shared" si="35"/>
        <v>188522.40000000002</v>
      </c>
      <c r="U332" s="131">
        <f>T332*1.12</f>
        <v>211145.08800000005</v>
      </c>
      <c r="V332" s="21" t="s">
        <v>266</v>
      </c>
      <c r="W332" s="21">
        <v>2017</v>
      </c>
      <c r="X332" s="36"/>
      <c r="Y332" s="103" t="s">
        <v>1695</v>
      </c>
    </row>
    <row r="333" spans="1:25" ht="114.75" x14ac:dyDescent="0.25">
      <c r="A333" s="27" t="s">
        <v>1348</v>
      </c>
      <c r="B333" s="139" t="s">
        <v>2</v>
      </c>
      <c r="C333" s="139" t="s">
        <v>1686</v>
      </c>
      <c r="D333" s="35" t="s">
        <v>1136</v>
      </c>
      <c r="E333" s="148" t="s">
        <v>1687</v>
      </c>
      <c r="F333" s="106" t="s">
        <v>1688</v>
      </c>
      <c r="G333" s="21" t="s">
        <v>125</v>
      </c>
      <c r="H333" s="41">
        <v>60</v>
      </c>
      <c r="I333" s="25">
        <v>470000000</v>
      </c>
      <c r="J333" s="27" t="s">
        <v>33</v>
      </c>
      <c r="K333" s="139" t="s">
        <v>1671</v>
      </c>
      <c r="L333" s="115" t="s">
        <v>215</v>
      </c>
      <c r="M333" s="21" t="s">
        <v>171</v>
      </c>
      <c r="N333" s="139" t="s">
        <v>256</v>
      </c>
      <c r="O333" s="90" t="s">
        <v>1486</v>
      </c>
      <c r="P333" s="139" t="s">
        <v>1496</v>
      </c>
      <c r="Q333" s="139" t="s">
        <v>1497</v>
      </c>
      <c r="R333" s="129">
        <v>0.1</v>
      </c>
      <c r="S333" s="73">
        <v>1944796.6</v>
      </c>
      <c r="T333" s="130">
        <f t="shared" si="35"/>
        <v>194479.66000000003</v>
      </c>
      <c r="U333" s="131">
        <f t="shared" si="34"/>
        <v>217817.21920000005</v>
      </c>
      <c r="V333" s="21" t="s">
        <v>266</v>
      </c>
      <c r="W333" s="21">
        <v>2017</v>
      </c>
      <c r="X333" s="36"/>
      <c r="Y333" s="103" t="s">
        <v>1695</v>
      </c>
    </row>
    <row r="334" spans="1:25" ht="114.75" x14ac:dyDescent="0.25">
      <c r="A334" s="27" t="s">
        <v>1349</v>
      </c>
      <c r="B334" s="139" t="s">
        <v>2</v>
      </c>
      <c r="C334" s="139" t="s">
        <v>1139</v>
      </c>
      <c r="D334" s="35" t="s">
        <v>1136</v>
      </c>
      <c r="E334" s="148" t="s">
        <v>1140</v>
      </c>
      <c r="F334" s="106" t="s">
        <v>1689</v>
      </c>
      <c r="G334" s="21" t="s">
        <v>125</v>
      </c>
      <c r="H334" s="41">
        <v>60</v>
      </c>
      <c r="I334" s="25">
        <v>470000000</v>
      </c>
      <c r="J334" s="27" t="s">
        <v>33</v>
      </c>
      <c r="K334" s="139" t="s">
        <v>1671</v>
      </c>
      <c r="L334" s="115" t="s">
        <v>215</v>
      </c>
      <c r="M334" s="21" t="s">
        <v>171</v>
      </c>
      <c r="N334" s="139" t="s">
        <v>256</v>
      </c>
      <c r="O334" s="90" t="s">
        <v>1486</v>
      </c>
      <c r="P334" s="42" t="s">
        <v>218</v>
      </c>
      <c r="Q334" s="139" t="s">
        <v>219</v>
      </c>
      <c r="R334" s="129">
        <v>160</v>
      </c>
      <c r="S334" s="73">
        <v>3038.16</v>
      </c>
      <c r="T334" s="130">
        <f t="shared" si="35"/>
        <v>486105.59999999998</v>
      </c>
      <c r="U334" s="131">
        <f t="shared" si="34"/>
        <v>544438.272</v>
      </c>
      <c r="V334" s="21" t="s">
        <v>266</v>
      </c>
      <c r="W334" s="21">
        <v>2017</v>
      </c>
      <c r="X334" s="36"/>
      <c r="Y334" s="103" t="s">
        <v>1695</v>
      </c>
    </row>
    <row r="335" spans="1:25" ht="114.75" x14ac:dyDescent="0.25">
      <c r="A335" s="27" t="s">
        <v>1930</v>
      </c>
      <c r="B335" s="139" t="s">
        <v>2</v>
      </c>
      <c r="C335" s="139" t="s">
        <v>1142</v>
      </c>
      <c r="D335" s="35" t="s">
        <v>1136</v>
      </c>
      <c r="E335" s="148" t="s">
        <v>1143</v>
      </c>
      <c r="F335" s="106" t="s">
        <v>1144</v>
      </c>
      <c r="G335" s="21" t="s">
        <v>125</v>
      </c>
      <c r="H335" s="41">
        <v>60</v>
      </c>
      <c r="I335" s="25">
        <v>470000000</v>
      </c>
      <c r="J335" s="27" t="s">
        <v>33</v>
      </c>
      <c r="K335" s="139" t="s">
        <v>1671</v>
      </c>
      <c r="L335" s="115" t="s">
        <v>215</v>
      </c>
      <c r="M335" s="21" t="s">
        <v>171</v>
      </c>
      <c r="N335" s="139" t="s">
        <v>256</v>
      </c>
      <c r="O335" s="90" t="s">
        <v>1486</v>
      </c>
      <c r="P335" s="42" t="s">
        <v>218</v>
      </c>
      <c r="Q335" s="139" t="s">
        <v>219</v>
      </c>
      <c r="R335" s="129">
        <v>100</v>
      </c>
      <c r="S335" s="73">
        <v>3480.13</v>
      </c>
      <c r="T335" s="130">
        <f t="shared" si="35"/>
        <v>348013</v>
      </c>
      <c r="U335" s="131">
        <f t="shared" si="34"/>
        <v>389774.56000000006</v>
      </c>
      <c r="V335" s="21" t="s">
        <v>266</v>
      </c>
      <c r="W335" s="21">
        <v>2017</v>
      </c>
      <c r="X335" s="36"/>
      <c r="Y335" s="103" t="s">
        <v>1695</v>
      </c>
    </row>
    <row r="336" spans="1:25" ht="114.75" x14ac:dyDescent="0.25">
      <c r="A336" s="27" t="s">
        <v>1931</v>
      </c>
      <c r="B336" s="139" t="s">
        <v>2</v>
      </c>
      <c r="C336" s="139" t="s">
        <v>1690</v>
      </c>
      <c r="D336" s="139" t="s">
        <v>1136</v>
      </c>
      <c r="E336" s="148" t="s">
        <v>1691</v>
      </c>
      <c r="F336" s="106" t="s">
        <v>1141</v>
      </c>
      <c r="G336" s="21" t="s">
        <v>125</v>
      </c>
      <c r="H336" s="41">
        <v>60</v>
      </c>
      <c r="I336" s="25">
        <v>470000000</v>
      </c>
      <c r="J336" s="27" t="s">
        <v>33</v>
      </c>
      <c r="K336" s="139" t="s">
        <v>1671</v>
      </c>
      <c r="L336" s="115" t="s">
        <v>215</v>
      </c>
      <c r="M336" s="21" t="s">
        <v>171</v>
      </c>
      <c r="N336" s="139" t="s">
        <v>256</v>
      </c>
      <c r="O336" s="90" t="s">
        <v>1486</v>
      </c>
      <c r="P336" s="139" t="s">
        <v>1496</v>
      </c>
      <c r="Q336" s="139" t="s">
        <v>1497</v>
      </c>
      <c r="R336" s="129">
        <v>0.3</v>
      </c>
      <c r="S336" s="73">
        <v>273401.90000000002</v>
      </c>
      <c r="T336" s="130">
        <f t="shared" si="35"/>
        <v>82020.570000000007</v>
      </c>
      <c r="U336" s="131">
        <f t="shared" si="34"/>
        <v>91863.038400000019</v>
      </c>
      <c r="V336" s="21" t="s">
        <v>266</v>
      </c>
      <c r="W336" s="21">
        <v>2017</v>
      </c>
      <c r="X336" s="36"/>
      <c r="Y336" s="103" t="s">
        <v>1695</v>
      </c>
    </row>
    <row r="337" spans="1:25" ht="114.75" x14ac:dyDescent="0.25">
      <c r="A337" s="27" t="s">
        <v>1350</v>
      </c>
      <c r="B337" s="139" t="s">
        <v>2</v>
      </c>
      <c r="C337" s="139" t="s">
        <v>1692</v>
      </c>
      <c r="D337" s="139" t="s">
        <v>1397</v>
      </c>
      <c r="E337" s="148" t="s">
        <v>1693</v>
      </c>
      <c r="F337" s="132" t="s">
        <v>1694</v>
      </c>
      <c r="G337" s="21" t="s">
        <v>125</v>
      </c>
      <c r="H337" s="41">
        <v>60</v>
      </c>
      <c r="I337" s="25">
        <v>470000000</v>
      </c>
      <c r="J337" s="27" t="s">
        <v>33</v>
      </c>
      <c r="K337" s="139" t="s">
        <v>1671</v>
      </c>
      <c r="L337" s="115" t="s">
        <v>215</v>
      </c>
      <c r="M337" s="21" t="s">
        <v>171</v>
      </c>
      <c r="N337" s="139" t="s">
        <v>256</v>
      </c>
      <c r="O337" s="90" t="s">
        <v>1486</v>
      </c>
      <c r="P337" s="42" t="s">
        <v>218</v>
      </c>
      <c r="Q337" s="139" t="s">
        <v>219</v>
      </c>
      <c r="R337" s="129">
        <v>20</v>
      </c>
      <c r="S337" s="73">
        <v>96.8</v>
      </c>
      <c r="T337" s="130">
        <f t="shared" si="35"/>
        <v>1936</v>
      </c>
      <c r="U337" s="131">
        <f t="shared" si="34"/>
        <v>2168.3200000000002</v>
      </c>
      <c r="V337" s="21" t="s">
        <v>266</v>
      </c>
      <c r="W337" s="21">
        <v>2017</v>
      </c>
      <c r="X337" s="36"/>
      <c r="Y337" s="103" t="s">
        <v>1695</v>
      </c>
    </row>
    <row r="338" spans="1:25" ht="114.75" x14ac:dyDescent="0.25">
      <c r="A338" s="27" t="s">
        <v>1351</v>
      </c>
      <c r="B338" s="139" t="s">
        <v>2</v>
      </c>
      <c r="C338" s="139" t="s">
        <v>1696</v>
      </c>
      <c r="D338" s="139" t="s">
        <v>764</v>
      </c>
      <c r="E338" s="139" t="s">
        <v>1697</v>
      </c>
      <c r="F338" s="133" t="s">
        <v>1698</v>
      </c>
      <c r="G338" s="21" t="s">
        <v>125</v>
      </c>
      <c r="H338" s="41">
        <v>0</v>
      </c>
      <c r="I338" s="25">
        <v>470000000</v>
      </c>
      <c r="J338" s="27" t="s">
        <v>33</v>
      </c>
      <c r="K338" s="139" t="s">
        <v>1671</v>
      </c>
      <c r="L338" s="115" t="s">
        <v>1699</v>
      </c>
      <c r="M338" s="21" t="s">
        <v>171</v>
      </c>
      <c r="N338" s="139" t="s">
        <v>1700</v>
      </c>
      <c r="O338" s="90" t="s">
        <v>1486</v>
      </c>
      <c r="P338" s="37" t="s">
        <v>216</v>
      </c>
      <c r="Q338" s="139" t="s">
        <v>217</v>
      </c>
      <c r="R338" s="129">
        <v>20</v>
      </c>
      <c r="S338" s="74">
        <v>324165</v>
      </c>
      <c r="T338" s="129">
        <f t="shared" si="35"/>
        <v>6483300</v>
      </c>
      <c r="U338" s="131">
        <f t="shared" si="34"/>
        <v>7261296.0000000009</v>
      </c>
      <c r="V338" s="83"/>
      <c r="W338" s="21">
        <v>2017</v>
      </c>
      <c r="X338" s="120"/>
      <c r="Y338" s="103" t="s">
        <v>1695</v>
      </c>
    </row>
    <row r="339" spans="1:25" ht="114.75" x14ac:dyDescent="0.25">
      <c r="A339" s="27" t="s">
        <v>1352</v>
      </c>
      <c r="B339" s="139" t="s">
        <v>2</v>
      </c>
      <c r="C339" s="139" t="s">
        <v>1696</v>
      </c>
      <c r="D339" s="139" t="s">
        <v>764</v>
      </c>
      <c r="E339" s="139" t="s">
        <v>1697</v>
      </c>
      <c r="F339" s="133" t="s">
        <v>1698</v>
      </c>
      <c r="G339" s="21" t="s">
        <v>125</v>
      </c>
      <c r="H339" s="41">
        <v>0</v>
      </c>
      <c r="I339" s="25">
        <v>470000000</v>
      </c>
      <c r="J339" s="27" t="s">
        <v>33</v>
      </c>
      <c r="K339" s="139" t="s">
        <v>1671</v>
      </c>
      <c r="L339" s="115" t="s">
        <v>1701</v>
      </c>
      <c r="M339" s="21" t="s">
        <v>171</v>
      </c>
      <c r="N339" s="139" t="s">
        <v>1700</v>
      </c>
      <c r="O339" s="90" t="s">
        <v>1486</v>
      </c>
      <c r="P339" s="37" t="s">
        <v>216</v>
      </c>
      <c r="Q339" s="139" t="s">
        <v>217</v>
      </c>
      <c r="R339" s="129">
        <v>20</v>
      </c>
      <c r="S339" s="74">
        <v>324165</v>
      </c>
      <c r="T339" s="129">
        <f t="shared" si="35"/>
        <v>6483300</v>
      </c>
      <c r="U339" s="131">
        <f t="shared" si="34"/>
        <v>7261296.0000000009</v>
      </c>
      <c r="V339" s="83"/>
      <c r="W339" s="21">
        <v>2017</v>
      </c>
      <c r="X339" s="120"/>
      <c r="Y339" s="103" t="s">
        <v>1695</v>
      </c>
    </row>
    <row r="340" spans="1:25" ht="114.75" x14ac:dyDescent="0.25">
      <c r="A340" s="27" t="s">
        <v>1353</v>
      </c>
      <c r="B340" s="27" t="s">
        <v>2</v>
      </c>
      <c r="C340" s="139" t="s">
        <v>1702</v>
      </c>
      <c r="D340" s="21" t="s">
        <v>1703</v>
      </c>
      <c r="E340" s="134" t="s">
        <v>1704</v>
      </c>
      <c r="F340" s="77" t="s">
        <v>1705</v>
      </c>
      <c r="G340" s="21" t="s">
        <v>125</v>
      </c>
      <c r="H340" s="63">
        <v>60</v>
      </c>
      <c r="I340" s="27" t="s">
        <v>220</v>
      </c>
      <c r="J340" s="27" t="s">
        <v>33</v>
      </c>
      <c r="K340" s="139" t="s">
        <v>1671</v>
      </c>
      <c r="L340" s="27" t="s">
        <v>215</v>
      </c>
      <c r="M340" s="27" t="s">
        <v>171</v>
      </c>
      <c r="N340" s="139" t="s">
        <v>256</v>
      </c>
      <c r="O340" s="90" t="s">
        <v>1486</v>
      </c>
      <c r="P340" s="42" t="s">
        <v>216</v>
      </c>
      <c r="Q340" s="139" t="s">
        <v>217</v>
      </c>
      <c r="R340" s="129">
        <v>523</v>
      </c>
      <c r="S340" s="74">
        <v>576.79999999999995</v>
      </c>
      <c r="T340" s="129">
        <f t="shared" si="35"/>
        <v>301666.39999999997</v>
      </c>
      <c r="U340" s="35">
        <f t="shared" si="34"/>
        <v>337866.36800000002</v>
      </c>
      <c r="V340" s="27" t="s">
        <v>266</v>
      </c>
      <c r="W340" s="21">
        <v>2017</v>
      </c>
      <c r="X340" s="120"/>
      <c r="Y340" s="103" t="s">
        <v>1695</v>
      </c>
    </row>
    <row r="341" spans="1:25" ht="114.75" x14ac:dyDescent="0.25">
      <c r="A341" s="27" t="s">
        <v>1354</v>
      </c>
      <c r="B341" s="27" t="s">
        <v>2</v>
      </c>
      <c r="C341" s="139" t="s">
        <v>1702</v>
      </c>
      <c r="D341" s="21" t="s">
        <v>1703</v>
      </c>
      <c r="E341" s="134" t="s">
        <v>1704</v>
      </c>
      <c r="F341" s="77" t="s">
        <v>1706</v>
      </c>
      <c r="G341" s="21" t="s">
        <v>125</v>
      </c>
      <c r="H341" s="63">
        <v>60</v>
      </c>
      <c r="I341" s="27" t="s">
        <v>220</v>
      </c>
      <c r="J341" s="27" t="s">
        <v>33</v>
      </c>
      <c r="K341" s="139" t="s">
        <v>1671</v>
      </c>
      <c r="L341" s="27" t="s">
        <v>215</v>
      </c>
      <c r="M341" s="27" t="s">
        <v>171</v>
      </c>
      <c r="N341" s="139" t="s">
        <v>256</v>
      </c>
      <c r="O341" s="90" t="s">
        <v>1486</v>
      </c>
      <c r="P341" s="42" t="s">
        <v>216</v>
      </c>
      <c r="Q341" s="139" t="s">
        <v>217</v>
      </c>
      <c r="R341" s="129">
        <v>180</v>
      </c>
      <c r="S341" s="74">
        <v>576.79999999999995</v>
      </c>
      <c r="T341" s="129">
        <f t="shared" si="35"/>
        <v>103823.99999999999</v>
      </c>
      <c r="U341" s="35">
        <f t="shared" si="34"/>
        <v>116282.87999999999</v>
      </c>
      <c r="V341" s="27" t="s">
        <v>266</v>
      </c>
      <c r="W341" s="21">
        <v>2017</v>
      </c>
      <c r="X341" s="120"/>
      <c r="Y341" s="103" t="s">
        <v>1695</v>
      </c>
    </row>
    <row r="342" spans="1:25" ht="114.75" x14ac:dyDescent="0.25">
      <c r="A342" s="27" t="s">
        <v>1355</v>
      </c>
      <c r="B342" s="27" t="s">
        <v>2</v>
      </c>
      <c r="C342" s="139" t="s">
        <v>1702</v>
      </c>
      <c r="D342" s="21" t="s">
        <v>1703</v>
      </c>
      <c r="E342" s="134" t="s">
        <v>1704</v>
      </c>
      <c r="F342" s="77" t="s">
        <v>1707</v>
      </c>
      <c r="G342" s="21" t="s">
        <v>125</v>
      </c>
      <c r="H342" s="63">
        <v>60</v>
      </c>
      <c r="I342" s="27" t="s">
        <v>220</v>
      </c>
      <c r="J342" s="27" t="s">
        <v>33</v>
      </c>
      <c r="K342" s="139" t="s">
        <v>1671</v>
      </c>
      <c r="L342" s="27" t="s">
        <v>215</v>
      </c>
      <c r="M342" s="27" t="s">
        <v>171</v>
      </c>
      <c r="N342" s="139" t="s">
        <v>256</v>
      </c>
      <c r="O342" s="90" t="s">
        <v>1486</v>
      </c>
      <c r="P342" s="42" t="s">
        <v>216</v>
      </c>
      <c r="Q342" s="139" t="s">
        <v>217</v>
      </c>
      <c r="R342" s="129">
        <v>55</v>
      </c>
      <c r="S342" s="74">
        <v>526.9</v>
      </c>
      <c r="T342" s="129">
        <f t="shared" si="35"/>
        <v>28979.5</v>
      </c>
      <c r="U342" s="35">
        <f t="shared" si="34"/>
        <v>32457.040000000005</v>
      </c>
      <c r="V342" s="27" t="s">
        <v>266</v>
      </c>
      <c r="W342" s="21">
        <v>2017</v>
      </c>
      <c r="X342" s="120"/>
      <c r="Y342" s="103" t="s">
        <v>1695</v>
      </c>
    </row>
    <row r="343" spans="1:25" ht="114.75" x14ac:dyDescent="0.25">
      <c r="A343" s="27" t="s">
        <v>1356</v>
      </c>
      <c r="B343" s="27" t="s">
        <v>2</v>
      </c>
      <c r="C343" s="145" t="s">
        <v>1134</v>
      </c>
      <c r="D343" s="67" t="s">
        <v>522</v>
      </c>
      <c r="E343" s="107" t="s">
        <v>1135</v>
      </c>
      <c r="F343" s="77" t="s">
        <v>1708</v>
      </c>
      <c r="G343" s="21" t="s">
        <v>125</v>
      </c>
      <c r="H343" s="63">
        <v>60</v>
      </c>
      <c r="I343" s="27" t="s">
        <v>220</v>
      </c>
      <c r="J343" s="27" t="s">
        <v>33</v>
      </c>
      <c r="K343" s="139" t="s">
        <v>1671</v>
      </c>
      <c r="L343" s="27" t="s">
        <v>215</v>
      </c>
      <c r="M343" s="27" t="s">
        <v>171</v>
      </c>
      <c r="N343" s="139" t="s">
        <v>256</v>
      </c>
      <c r="O343" s="90" t="s">
        <v>1486</v>
      </c>
      <c r="P343" s="42" t="s">
        <v>216</v>
      </c>
      <c r="Q343" s="139" t="s">
        <v>217</v>
      </c>
      <c r="R343" s="129">
        <v>1084</v>
      </c>
      <c r="S343" s="74">
        <v>585</v>
      </c>
      <c r="T343" s="129">
        <f t="shared" si="35"/>
        <v>634140</v>
      </c>
      <c r="U343" s="35">
        <f t="shared" si="34"/>
        <v>710236.8</v>
      </c>
      <c r="V343" s="27" t="s">
        <v>266</v>
      </c>
      <c r="W343" s="21">
        <v>2017</v>
      </c>
      <c r="X343" s="120"/>
      <c r="Y343" s="103" t="s">
        <v>1695</v>
      </c>
    </row>
    <row r="344" spans="1:25" ht="114.75" x14ac:dyDescent="0.25">
      <c r="A344" s="27" t="s">
        <v>1357</v>
      </c>
      <c r="B344" s="27" t="s">
        <v>2</v>
      </c>
      <c r="C344" s="145" t="s">
        <v>1134</v>
      </c>
      <c r="D344" s="67" t="s">
        <v>522</v>
      </c>
      <c r="E344" s="107" t="s">
        <v>1135</v>
      </c>
      <c r="F344" s="77" t="s">
        <v>1709</v>
      </c>
      <c r="G344" s="21" t="s">
        <v>125</v>
      </c>
      <c r="H344" s="63">
        <v>60</v>
      </c>
      <c r="I344" s="27" t="s">
        <v>220</v>
      </c>
      <c r="J344" s="27" t="s">
        <v>33</v>
      </c>
      <c r="K344" s="139" t="s">
        <v>1671</v>
      </c>
      <c r="L344" s="27" t="s">
        <v>215</v>
      </c>
      <c r="M344" s="27" t="s">
        <v>171</v>
      </c>
      <c r="N344" s="139" t="s">
        <v>256</v>
      </c>
      <c r="O344" s="90" t="s">
        <v>1486</v>
      </c>
      <c r="P344" s="42" t="s">
        <v>797</v>
      </c>
      <c r="Q344" s="139" t="s">
        <v>295</v>
      </c>
      <c r="R344" s="129">
        <v>324</v>
      </c>
      <c r="S344" s="74">
        <v>595</v>
      </c>
      <c r="T344" s="129">
        <f t="shared" si="35"/>
        <v>192780</v>
      </c>
      <c r="U344" s="35">
        <f t="shared" si="34"/>
        <v>215913.60000000003</v>
      </c>
      <c r="V344" s="27" t="s">
        <v>266</v>
      </c>
      <c r="W344" s="21">
        <v>2017</v>
      </c>
      <c r="X344" s="120"/>
      <c r="Y344" s="103" t="s">
        <v>1695</v>
      </c>
    </row>
    <row r="345" spans="1:25" ht="114.75" x14ac:dyDescent="0.25">
      <c r="A345" s="27" t="s">
        <v>1358</v>
      </c>
      <c r="B345" s="27" t="s">
        <v>2</v>
      </c>
      <c r="C345" s="145" t="s">
        <v>1134</v>
      </c>
      <c r="D345" s="67" t="s">
        <v>522</v>
      </c>
      <c r="E345" s="107" t="s">
        <v>1135</v>
      </c>
      <c r="F345" s="77" t="s">
        <v>1710</v>
      </c>
      <c r="G345" s="21" t="s">
        <v>125</v>
      </c>
      <c r="H345" s="63">
        <v>60</v>
      </c>
      <c r="I345" s="27" t="s">
        <v>220</v>
      </c>
      <c r="J345" s="27" t="s">
        <v>33</v>
      </c>
      <c r="K345" s="139" t="s">
        <v>1671</v>
      </c>
      <c r="L345" s="27" t="s">
        <v>215</v>
      </c>
      <c r="M345" s="27" t="s">
        <v>171</v>
      </c>
      <c r="N345" s="139" t="s">
        <v>256</v>
      </c>
      <c r="O345" s="90" t="s">
        <v>1486</v>
      </c>
      <c r="P345" s="42" t="s">
        <v>797</v>
      </c>
      <c r="Q345" s="139" t="s">
        <v>295</v>
      </c>
      <c r="R345" s="129">
        <v>16</v>
      </c>
      <c r="S345" s="74">
        <v>626</v>
      </c>
      <c r="T345" s="129">
        <f t="shared" si="35"/>
        <v>10016</v>
      </c>
      <c r="U345" s="35">
        <f t="shared" si="34"/>
        <v>11217.920000000002</v>
      </c>
      <c r="V345" s="27" t="s">
        <v>266</v>
      </c>
      <c r="W345" s="21">
        <v>2017</v>
      </c>
      <c r="X345" s="120"/>
      <c r="Y345" s="103" t="s">
        <v>1695</v>
      </c>
    </row>
    <row r="346" spans="1:25" ht="114.75" x14ac:dyDescent="0.25">
      <c r="A346" s="27" t="s">
        <v>1359</v>
      </c>
      <c r="B346" s="27" t="s">
        <v>2</v>
      </c>
      <c r="C346" s="145" t="s">
        <v>1128</v>
      </c>
      <c r="D346" s="67" t="s">
        <v>1129</v>
      </c>
      <c r="E346" s="107" t="s">
        <v>1130</v>
      </c>
      <c r="F346" s="134" t="s">
        <v>1711</v>
      </c>
      <c r="G346" s="21" t="s">
        <v>125</v>
      </c>
      <c r="H346" s="63">
        <v>60</v>
      </c>
      <c r="I346" s="27" t="s">
        <v>220</v>
      </c>
      <c r="J346" s="27" t="s">
        <v>33</v>
      </c>
      <c r="K346" s="139" t="s">
        <v>1671</v>
      </c>
      <c r="L346" s="27" t="s">
        <v>215</v>
      </c>
      <c r="M346" s="27" t="s">
        <v>171</v>
      </c>
      <c r="N346" s="139" t="s">
        <v>256</v>
      </c>
      <c r="O346" s="90" t="s">
        <v>1486</v>
      </c>
      <c r="P346" s="42" t="s">
        <v>216</v>
      </c>
      <c r="Q346" s="139" t="s">
        <v>217</v>
      </c>
      <c r="R346" s="129">
        <v>750</v>
      </c>
      <c r="S346" s="74">
        <v>8776.2999999999993</v>
      </c>
      <c r="T346" s="129">
        <f t="shared" si="35"/>
        <v>6582224.9999999991</v>
      </c>
      <c r="U346" s="35">
        <f t="shared" si="34"/>
        <v>7372092</v>
      </c>
      <c r="V346" s="27" t="s">
        <v>266</v>
      </c>
      <c r="W346" s="21">
        <v>2017</v>
      </c>
      <c r="X346" s="120"/>
      <c r="Y346" s="103" t="s">
        <v>1695</v>
      </c>
    </row>
    <row r="347" spans="1:25" ht="114.75" x14ac:dyDescent="0.25">
      <c r="A347" s="27" t="s">
        <v>1360</v>
      </c>
      <c r="B347" s="27" t="s">
        <v>2</v>
      </c>
      <c r="C347" s="145" t="s">
        <v>1131</v>
      </c>
      <c r="D347" s="67" t="s">
        <v>1132</v>
      </c>
      <c r="E347" s="107" t="s">
        <v>1133</v>
      </c>
      <c r="F347" s="134" t="s">
        <v>1712</v>
      </c>
      <c r="G347" s="21" t="s">
        <v>125</v>
      </c>
      <c r="H347" s="63">
        <v>60</v>
      </c>
      <c r="I347" s="27" t="s">
        <v>220</v>
      </c>
      <c r="J347" s="27" t="s">
        <v>33</v>
      </c>
      <c r="K347" s="139" t="s">
        <v>1671</v>
      </c>
      <c r="L347" s="27" t="s">
        <v>215</v>
      </c>
      <c r="M347" s="27" t="s">
        <v>171</v>
      </c>
      <c r="N347" s="139" t="s">
        <v>256</v>
      </c>
      <c r="O347" s="90" t="s">
        <v>1486</v>
      </c>
      <c r="P347" s="42" t="s">
        <v>216</v>
      </c>
      <c r="Q347" s="139" t="s">
        <v>217</v>
      </c>
      <c r="R347" s="129">
        <v>750</v>
      </c>
      <c r="S347" s="74">
        <v>6412.8</v>
      </c>
      <c r="T347" s="129">
        <f t="shared" si="35"/>
        <v>4809600</v>
      </c>
      <c r="U347" s="35">
        <f t="shared" si="34"/>
        <v>5386752.0000000009</v>
      </c>
      <c r="V347" s="27" t="s">
        <v>266</v>
      </c>
      <c r="W347" s="21">
        <v>2017</v>
      </c>
      <c r="X347" s="120"/>
      <c r="Y347" s="103" t="s">
        <v>1695</v>
      </c>
    </row>
    <row r="348" spans="1:25" ht="114.75" x14ac:dyDescent="0.25">
      <c r="A348" s="27" t="s">
        <v>1361</v>
      </c>
      <c r="B348" s="23" t="s">
        <v>2</v>
      </c>
      <c r="C348" s="145" t="s">
        <v>1128</v>
      </c>
      <c r="D348" s="67" t="s">
        <v>1129</v>
      </c>
      <c r="E348" s="107" t="s">
        <v>1130</v>
      </c>
      <c r="F348" s="134" t="s">
        <v>1713</v>
      </c>
      <c r="G348" s="21" t="s">
        <v>125</v>
      </c>
      <c r="H348" s="63">
        <v>60</v>
      </c>
      <c r="I348" s="27" t="s">
        <v>220</v>
      </c>
      <c r="J348" s="27" t="s">
        <v>33</v>
      </c>
      <c r="K348" s="139" t="s">
        <v>1671</v>
      </c>
      <c r="L348" s="139" t="s">
        <v>215</v>
      </c>
      <c r="M348" s="27" t="s">
        <v>171</v>
      </c>
      <c r="N348" s="139" t="s">
        <v>256</v>
      </c>
      <c r="O348" s="90" t="s">
        <v>1486</v>
      </c>
      <c r="P348" s="42" t="s">
        <v>216</v>
      </c>
      <c r="Q348" s="139" t="s">
        <v>217</v>
      </c>
      <c r="R348" s="129">
        <v>475</v>
      </c>
      <c r="S348" s="74">
        <v>2425.8000000000002</v>
      </c>
      <c r="T348" s="129">
        <f t="shared" si="35"/>
        <v>1152255</v>
      </c>
      <c r="U348" s="35">
        <f t="shared" si="34"/>
        <v>1290525.6000000001</v>
      </c>
      <c r="V348" s="27" t="s">
        <v>266</v>
      </c>
      <c r="W348" s="21">
        <v>2017</v>
      </c>
      <c r="X348" s="120"/>
      <c r="Y348" s="103" t="s">
        <v>1695</v>
      </c>
    </row>
    <row r="349" spans="1:25" ht="114.75" x14ac:dyDescent="0.25">
      <c r="A349" s="27" t="s">
        <v>1362</v>
      </c>
      <c r="B349" s="23" t="s">
        <v>2</v>
      </c>
      <c r="C349" s="145" t="s">
        <v>1131</v>
      </c>
      <c r="D349" s="67" t="s">
        <v>1132</v>
      </c>
      <c r="E349" s="107" t="s">
        <v>1133</v>
      </c>
      <c r="F349" s="134" t="s">
        <v>1714</v>
      </c>
      <c r="G349" s="21" t="s">
        <v>125</v>
      </c>
      <c r="H349" s="63">
        <v>60</v>
      </c>
      <c r="I349" s="27" t="s">
        <v>220</v>
      </c>
      <c r="J349" s="27" t="s">
        <v>33</v>
      </c>
      <c r="K349" s="139" t="s">
        <v>1671</v>
      </c>
      <c r="L349" s="139" t="s">
        <v>215</v>
      </c>
      <c r="M349" s="27" t="s">
        <v>171</v>
      </c>
      <c r="N349" s="139" t="s">
        <v>256</v>
      </c>
      <c r="O349" s="90" t="s">
        <v>1486</v>
      </c>
      <c r="P349" s="42" t="s">
        <v>216</v>
      </c>
      <c r="Q349" s="139" t="s">
        <v>217</v>
      </c>
      <c r="R349" s="129">
        <v>475</v>
      </c>
      <c r="S349" s="74">
        <v>1431.1</v>
      </c>
      <c r="T349" s="129">
        <f t="shared" si="35"/>
        <v>679772.5</v>
      </c>
      <c r="U349" s="35">
        <f t="shared" si="34"/>
        <v>761345.20000000007</v>
      </c>
      <c r="V349" s="27" t="s">
        <v>266</v>
      </c>
      <c r="W349" s="21">
        <v>2017</v>
      </c>
      <c r="X349" s="120"/>
      <c r="Y349" s="103" t="s">
        <v>1695</v>
      </c>
    </row>
    <row r="350" spans="1:25" ht="114.75" x14ac:dyDescent="0.25">
      <c r="A350" s="27" t="s">
        <v>1932</v>
      </c>
      <c r="B350" s="23" t="s">
        <v>2</v>
      </c>
      <c r="C350" s="145" t="s">
        <v>1128</v>
      </c>
      <c r="D350" s="67" t="s">
        <v>1129</v>
      </c>
      <c r="E350" s="107" t="s">
        <v>1130</v>
      </c>
      <c r="F350" s="134" t="s">
        <v>1715</v>
      </c>
      <c r="G350" s="21" t="s">
        <v>125</v>
      </c>
      <c r="H350" s="63">
        <v>60</v>
      </c>
      <c r="I350" s="27" t="s">
        <v>220</v>
      </c>
      <c r="J350" s="27" t="s">
        <v>33</v>
      </c>
      <c r="K350" s="139" t="s">
        <v>1671</v>
      </c>
      <c r="L350" s="139" t="s">
        <v>215</v>
      </c>
      <c r="M350" s="27" t="s">
        <v>171</v>
      </c>
      <c r="N350" s="139" t="s">
        <v>256</v>
      </c>
      <c r="O350" s="90" t="s">
        <v>1486</v>
      </c>
      <c r="P350" s="42" t="s">
        <v>216</v>
      </c>
      <c r="Q350" s="139" t="s">
        <v>217</v>
      </c>
      <c r="R350" s="129">
        <v>72</v>
      </c>
      <c r="S350" s="74">
        <v>4081.9</v>
      </c>
      <c r="T350" s="129">
        <f t="shared" si="35"/>
        <v>293896.8</v>
      </c>
      <c r="U350" s="35">
        <f t="shared" si="34"/>
        <v>329164.41600000003</v>
      </c>
      <c r="V350" s="27" t="s">
        <v>266</v>
      </c>
      <c r="W350" s="21">
        <v>2017</v>
      </c>
      <c r="X350" s="120"/>
      <c r="Y350" s="103" t="s">
        <v>1695</v>
      </c>
    </row>
    <row r="351" spans="1:25" ht="114.75" x14ac:dyDescent="0.25">
      <c r="A351" s="27" t="s">
        <v>1363</v>
      </c>
      <c r="B351" s="23" t="s">
        <v>2</v>
      </c>
      <c r="C351" s="145" t="s">
        <v>1131</v>
      </c>
      <c r="D351" s="67" t="s">
        <v>1132</v>
      </c>
      <c r="E351" s="107" t="s">
        <v>1133</v>
      </c>
      <c r="F351" s="134" t="s">
        <v>1716</v>
      </c>
      <c r="G351" s="21" t="s">
        <v>125</v>
      </c>
      <c r="H351" s="63">
        <v>60</v>
      </c>
      <c r="I351" s="27" t="s">
        <v>220</v>
      </c>
      <c r="J351" s="27" t="s">
        <v>33</v>
      </c>
      <c r="K351" s="139" t="s">
        <v>1671</v>
      </c>
      <c r="L351" s="139" t="s">
        <v>215</v>
      </c>
      <c r="M351" s="27" t="s">
        <v>171</v>
      </c>
      <c r="N351" s="139" t="s">
        <v>256</v>
      </c>
      <c r="O351" s="90" t="s">
        <v>1486</v>
      </c>
      <c r="P351" s="42" t="s">
        <v>216</v>
      </c>
      <c r="Q351" s="139" t="s">
        <v>217</v>
      </c>
      <c r="R351" s="129">
        <v>72</v>
      </c>
      <c r="S351" s="74">
        <v>2088.4</v>
      </c>
      <c r="T351" s="129">
        <f t="shared" si="35"/>
        <v>150364.80000000002</v>
      </c>
      <c r="U351" s="35">
        <f t="shared" si="34"/>
        <v>168408.57600000003</v>
      </c>
      <c r="V351" s="27" t="s">
        <v>266</v>
      </c>
      <c r="W351" s="21">
        <v>2017</v>
      </c>
      <c r="X351" s="120"/>
      <c r="Y351" s="103" t="s">
        <v>1695</v>
      </c>
    </row>
    <row r="352" spans="1:25" ht="114.75" x14ac:dyDescent="0.25">
      <c r="A352" s="27" t="s">
        <v>1364</v>
      </c>
      <c r="B352" s="23" t="s">
        <v>2</v>
      </c>
      <c r="C352" s="145" t="s">
        <v>1128</v>
      </c>
      <c r="D352" s="67" t="s">
        <v>1129</v>
      </c>
      <c r="E352" s="107" t="s">
        <v>1130</v>
      </c>
      <c r="F352" s="134" t="s">
        <v>1717</v>
      </c>
      <c r="G352" s="21" t="s">
        <v>125</v>
      </c>
      <c r="H352" s="63">
        <v>60</v>
      </c>
      <c r="I352" s="27" t="s">
        <v>220</v>
      </c>
      <c r="J352" s="27" t="s">
        <v>33</v>
      </c>
      <c r="K352" s="139" t="s">
        <v>1671</v>
      </c>
      <c r="L352" s="139" t="s">
        <v>215</v>
      </c>
      <c r="M352" s="27" t="s">
        <v>171</v>
      </c>
      <c r="N352" s="139" t="s">
        <v>256</v>
      </c>
      <c r="O352" s="90" t="s">
        <v>1486</v>
      </c>
      <c r="P352" s="42" t="s">
        <v>216</v>
      </c>
      <c r="Q352" s="139" t="s">
        <v>217</v>
      </c>
      <c r="R352" s="129">
        <v>32</v>
      </c>
      <c r="S352" s="74">
        <v>5709.5</v>
      </c>
      <c r="T352" s="129">
        <f t="shared" si="35"/>
        <v>182704</v>
      </c>
      <c r="U352" s="35">
        <f t="shared" si="34"/>
        <v>204628.48000000001</v>
      </c>
      <c r="V352" s="27" t="s">
        <v>266</v>
      </c>
      <c r="W352" s="21">
        <v>2017</v>
      </c>
      <c r="X352" s="120"/>
      <c r="Y352" s="103" t="s">
        <v>1695</v>
      </c>
    </row>
    <row r="353" spans="1:25" ht="114.75" x14ac:dyDescent="0.25">
      <c r="A353" s="27" t="s">
        <v>1365</v>
      </c>
      <c r="B353" s="23" t="s">
        <v>2</v>
      </c>
      <c r="C353" s="145" t="s">
        <v>1131</v>
      </c>
      <c r="D353" s="67" t="s">
        <v>1132</v>
      </c>
      <c r="E353" s="107" t="s">
        <v>1133</v>
      </c>
      <c r="F353" s="134" t="s">
        <v>1718</v>
      </c>
      <c r="G353" s="21" t="s">
        <v>125</v>
      </c>
      <c r="H353" s="63">
        <v>60</v>
      </c>
      <c r="I353" s="27" t="s">
        <v>220</v>
      </c>
      <c r="J353" s="27" t="s">
        <v>33</v>
      </c>
      <c r="K353" s="139" t="s">
        <v>1671</v>
      </c>
      <c r="L353" s="139" t="s">
        <v>215</v>
      </c>
      <c r="M353" s="27" t="s">
        <v>171</v>
      </c>
      <c r="N353" s="139" t="s">
        <v>256</v>
      </c>
      <c r="O353" s="90" t="s">
        <v>1486</v>
      </c>
      <c r="P353" s="42" t="s">
        <v>216</v>
      </c>
      <c r="Q353" s="139" t="s">
        <v>217</v>
      </c>
      <c r="R353" s="129">
        <v>32</v>
      </c>
      <c r="S353" s="74">
        <v>3459.8</v>
      </c>
      <c r="T353" s="129">
        <f t="shared" si="35"/>
        <v>110713.60000000001</v>
      </c>
      <c r="U353" s="35">
        <f t="shared" si="34"/>
        <v>123999.23200000002</v>
      </c>
      <c r="V353" s="27" t="s">
        <v>266</v>
      </c>
      <c r="W353" s="21">
        <v>2017</v>
      </c>
      <c r="X353" s="120"/>
      <c r="Y353" s="103" t="s">
        <v>1695</v>
      </c>
    </row>
    <row r="354" spans="1:25" ht="114.75" x14ac:dyDescent="0.25">
      <c r="A354" s="27" t="s">
        <v>1366</v>
      </c>
      <c r="B354" s="23" t="s">
        <v>2</v>
      </c>
      <c r="C354" s="145" t="s">
        <v>644</v>
      </c>
      <c r="D354" s="67" t="s">
        <v>645</v>
      </c>
      <c r="E354" s="107" t="s">
        <v>646</v>
      </c>
      <c r="F354" s="135" t="s">
        <v>1719</v>
      </c>
      <c r="G354" s="21" t="s">
        <v>125</v>
      </c>
      <c r="H354" s="63">
        <v>60</v>
      </c>
      <c r="I354" s="27" t="s">
        <v>220</v>
      </c>
      <c r="J354" s="27" t="s">
        <v>33</v>
      </c>
      <c r="K354" s="139" t="s">
        <v>1671</v>
      </c>
      <c r="L354" s="139" t="s">
        <v>215</v>
      </c>
      <c r="M354" s="27" t="s">
        <v>171</v>
      </c>
      <c r="N354" s="139" t="s">
        <v>256</v>
      </c>
      <c r="O354" s="90" t="s">
        <v>1486</v>
      </c>
      <c r="P354" s="42" t="s">
        <v>216</v>
      </c>
      <c r="Q354" s="139" t="s">
        <v>217</v>
      </c>
      <c r="R354" s="129">
        <v>720</v>
      </c>
      <c r="S354" s="74">
        <v>463.4</v>
      </c>
      <c r="T354" s="129">
        <f t="shared" si="35"/>
        <v>333648</v>
      </c>
      <c r="U354" s="35">
        <f t="shared" si="34"/>
        <v>373685.76000000001</v>
      </c>
      <c r="V354" s="27" t="s">
        <v>266</v>
      </c>
      <c r="W354" s="21">
        <v>2017</v>
      </c>
      <c r="X354" s="120"/>
      <c r="Y354" s="103" t="s">
        <v>1695</v>
      </c>
    </row>
    <row r="355" spans="1:25" ht="114.75" x14ac:dyDescent="0.25">
      <c r="A355" s="27" t="s">
        <v>1367</v>
      </c>
      <c r="B355" s="23" t="s">
        <v>2</v>
      </c>
      <c r="C355" s="145" t="s">
        <v>644</v>
      </c>
      <c r="D355" s="67" t="s">
        <v>645</v>
      </c>
      <c r="E355" s="107" t="s">
        <v>646</v>
      </c>
      <c r="F355" s="135" t="s">
        <v>1720</v>
      </c>
      <c r="G355" s="21" t="s">
        <v>125</v>
      </c>
      <c r="H355" s="63">
        <v>60</v>
      </c>
      <c r="I355" s="27" t="s">
        <v>220</v>
      </c>
      <c r="J355" s="27" t="s">
        <v>33</v>
      </c>
      <c r="K355" s="139" t="s">
        <v>1671</v>
      </c>
      <c r="L355" s="139" t="s">
        <v>215</v>
      </c>
      <c r="M355" s="27" t="s">
        <v>171</v>
      </c>
      <c r="N355" s="139" t="s">
        <v>256</v>
      </c>
      <c r="O355" s="90" t="s">
        <v>1486</v>
      </c>
      <c r="P355" s="42" t="s">
        <v>216</v>
      </c>
      <c r="Q355" s="139" t="s">
        <v>217</v>
      </c>
      <c r="R355" s="129">
        <v>455</v>
      </c>
      <c r="S355" s="74">
        <v>463.4</v>
      </c>
      <c r="T355" s="129">
        <f t="shared" si="35"/>
        <v>210847</v>
      </c>
      <c r="U355" s="35">
        <f t="shared" si="34"/>
        <v>236148.64</v>
      </c>
      <c r="V355" s="27" t="s">
        <v>266</v>
      </c>
      <c r="W355" s="21">
        <v>2017</v>
      </c>
      <c r="X355" s="120"/>
      <c r="Y355" s="103" t="s">
        <v>1695</v>
      </c>
    </row>
    <row r="356" spans="1:25" ht="114.75" x14ac:dyDescent="0.25">
      <c r="A356" s="27" t="s">
        <v>1368</v>
      </c>
      <c r="B356" s="23" t="s">
        <v>2</v>
      </c>
      <c r="C356" s="145" t="s">
        <v>644</v>
      </c>
      <c r="D356" s="67" t="s">
        <v>645</v>
      </c>
      <c r="E356" s="107" t="s">
        <v>646</v>
      </c>
      <c r="F356" s="135" t="s">
        <v>1721</v>
      </c>
      <c r="G356" s="21" t="s">
        <v>125</v>
      </c>
      <c r="H356" s="63">
        <v>60</v>
      </c>
      <c r="I356" s="27" t="s">
        <v>220</v>
      </c>
      <c r="J356" s="27" t="s">
        <v>33</v>
      </c>
      <c r="K356" s="139" t="s">
        <v>1671</v>
      </c>
      <c r="L356" s="139" t="s">
        <v>215</v>
      </c>
      <c r="M356" s="27" t="s">
        <v>171</v>
      </c>
      <c r="N356" s="139" t="s">
        <v>256</v>
      </c>
      <c r="O356" s="90" t="s">
        <v>1486</v>
      </c>
      <c r="P356" s="42" t="s">
        <v>216</v>
      </c>
      <c r="Q356" s="139" t="s">
        <v>217</v>
      </c>
      <c r="R356" s="129">
        <v>70</v>
      </c>
      <c r="S356" s="74">
        <v>631</v>
      </c>
      <c r="T356" s="129">
        <f t="shared" si="35"/>
        <v>44170</v>
      </c>
      <c r="U356" s="35">
        <f t="shared" si="34"/>
        <v>49470.400000000001</v>
      </c>
      <c r="V356" s="27" t="s">
        <v>266</v>
      </c>
      <c r="W356" s="21">
        <v>2017</v>
      </c>
      <c r="X356" s="120"/>
      <c r="Y356" s="103" t="s">
        <v>1695</v>
      </c>
    </row>
    <row r="357" spans="1:25" ht="114.75" x14ac:dyDescent="0.25">
      <c r="A357" s="27" t="s">
        <v>1369</v>
      </c>
      <c r="B357" s="23" t="s">
        <v>2</v>
      </c>
      <c r="C357" s="145" t="s">
        <v>644</v>
      </c>
      <c r="D357" s="67" t="s">
        <v>645</v>
      </c>
      <c r="E357" s="107" t="s">
        <v>646</v>
      </c>
      <c r="F357" s="135" t="s">
        <v>1722</v>
      </c>
      <c r="G357" s="21" t="s">
        <v>125</v>
      </c>
      <c r="H357" s="63">
        <v>60</v>
      </c>
      <c r="I357" s="27" t="s">
        <v>220</v>
      </c>
      <c r="J357" s="27" t="s">
        <v>33</v>
      </c>
      <c r="K357" s="139" t="s">
        <v>1671</v>
      </c>
      <c r="L357" s="139" t="s">
        <v>215</v>
      </c>
      <c r="M357" s="27" t="s">
        <v>171</v>
      </c>
      <c r="N357" s="139" t="s">
        <v>256</v>
      </c>
      <c r="O357" s="90" t="s">
        <v>1486</v>
      </c>
      <c r="P357" s="42" t="s">
        <v>216</v>
      </c>
      <c r="Q357" s="139" t="s">
        <v>217</v>
      </c>
      <c r="R357" s="129">
        <v>31</v>
      </c>
      <c r="S357" s="74">
        <v>463.4</v>
      </c>
      <c r="T357" s="129">
        <f t="shared" si="35"/>
        <v>14365.4</v>
      </c>
      <c r="U357" s="35">
        <f t="shared" si="34"/>
        <v>16089.248000000001</v>
      </c>
      <c r="V357" s="27" t="s">
        <v>266</v>
      </c>
      <c r="W357" s="21">
        <v>2017</v>
      </c>
      <c r="X357" s="120"/>
      <c r="Y357" s="103" t="s">
        <v>1695</v>
      </c>
    </row>
    <row r="358" spans="1:25" ht="114.75" x14ac:dyDescent="0.25">
      <c r="A358" s="27" t="s">
        <v>1370</v>
      </c>
      <c r="B358" s="23" t="s">
        <v>2</v>
      </c>
      <c r="C358" s="145" t="s">
        <v>644</v>
      </c>
      <c r="D358" s="67" t="s">
        <v>645</v>
      </c>
      <c r="E358" s="107" t="s">
        <v>646</v>
      </c>
      <c r="F358" s="134" t="s">
        <v>1723</v>
      </c>
      <c r="G358" s="21" t="s">
        <v>125</v>
      </c>
      <c r="H358" s="63">
        <v>60</v>
      </c>
      <c r="I358" s="27" t="s">
        <v>220</v>
      </c>
      <c r="J358" s="27" t="s">
        <v>33</v>
      </c>
      <c r="K358" s="139" t="s">
        <v>1671</v>
      </c>
      <c r="L358" s="139" t="s">
        <v>215</v>
      </c>
      <c r="M358" s="27" t="s">
        <v>171</v>
      </c>
      <c r="N358" s="139" t="s">
        <v>256</v>
      </c>
      <c r="O358" s="90" t="s">
        <v>1486</v>
      </c>
      <c r="P358" s="42" t="s">
        <v>216</v>
      </c>
      <c r="Q358" s="139" t="s">
        <v>217</v>
      </c>
      <c r="R358" s="129">
        <v>4974</v>
      </c>
      <c r="S358" s="74">
        <v>279</v>
      </c>
      <c r="T358" s="129">
        <f t="shared" si="35"/>
        <v>1387746</v>
      </c>
      <c r="U358" s="35">
        <f t="shared" si="34"/>
        <v>1554275.5200000003</v>
      </c>
      <c r="V358" s="27" t="s">
        <v>266</v>
      </c>
      <c r="W358" s="21">
        <v>2017</v>
      </c>
      <c r="X358" s="120"/>
      <c r="Y358" s="103" t="s">
        <v>1695</v>
      </c>
    </row>
    <row r="359" spans="1:25" ht="114.75" x14ac:dyDescent="0.25">
      <c r="A359" s="27" t="s">
        <v>1371</v>
      </c>
      <c r="B359" s="23" t="s">
        <v>2</v>
      </c>
      <c r="C359" s="145" t="s">
        <v>644</v>
      </c>
      <c r="D359" s="67" t="s">
        <v>645</v>
      </c>
      <c r="E359" s="107" t="s">
        <v>646</v>
      </c>
      <c r="F359" s="134" t="s">
        <v>1724</v>
      </c>
      <c r="G359" s="21" t="s">
        <v>125</v>
      </c>
      <c r="H359" s="63">
        <v>60</v>
      </c>
      <c r="I359" s="27" t="s">
        <v>220</v>
      </c>
      <c r="J359" s="27" t="s">
        <v>33</v>
      </c>
      <c r="K359" s="139" t="s">
        <v>1671</v>
      </c>
      <c r="L359" s="139" t="s">
        <v>215</v>
      </c>
      <c r="M359" s="27" t="s">
        <v>171</v>
      </c>
      <c r="N359" s="139" t="s">
        <v>256</v>
      </c>
      <c r="O359" s="90" t="s">
        <v>1486</v>
      </c>
      <c r="P359" s="42" t="s">
        <v>216</v>
      </c>
      <c r="Q359" s="139" t="s">
        <v>217</v>
      </c>
      <c r="R359" s="129">
        <v>20</v>
      </c>
      <c r="S359" s="74">
        <v>740.4</v>
      </c>
      <c r="T359" s="129">
        <f t="shared" si="35"/>
        <v>14808</v>
      </c>
      <c r="U359" s="35">
        <f t="shared" si="34"/>
        <v>16584.960000000003</v>
      </c>
      <c r="V359" s="27" t="s">
        <v>266</v>
      </c>
      <c r="W359" s="21">
        <v>2017</v>
      </c>
      <c r="X359" s="120"/>
      <c r="Y359" s="103" t="s">
        <v>1695</v>
      </c>
    </row>
    <row r="360" spans="1:25" ht="114.75" x14ac:dyDescent="0.25">
      <c r="A360" s="27" t="s">
        <v>1372</v>
      </c>
      <c r="B360" s="23" t="s">
        <v>2</v>
      </c>
      <c r="C360" s="145" t="s">
        <v>644</v>
      </c>
      <c r="D360" s="67" t="s">
        <v>645</v>
      </c>
      <c r="E360" s="107" t="s">
        <v>646</v>
      </c>
      <c r="F360" s="134" t="s">
        <v>1725</v>
      </c>
      <c r="G360" s="21" t="s">
        <v>125</v>
      </c>
      <c r="H360" s="63">
        <v>60</v>
      </c>
      <c r="I360" s="27" t="s">
        <v>220</v>
      </c>
      <c r="J360" s="27" t="s">
        <v>33</v>
      </c>
      <c r="K360" s="139" t="s">
        <v>1671</v>
      </c>
      <c r="L360" s="139" t="s">
        <v>215</v>
      </c>
      <c r="M360" s="27" t="s">
        <v>171</v>
      </c>
      <c r="N360" s="139" t="s">
        <v>256</v>
      </c>
      <c r="O360" s="90" t="s">
        <v>1486</v>
      </c>
      <c r="P360" s="42" t="s">
        <v>216</v>
      </c>
      <c r="Q360" s="139" t="s">
        <v>217</v>
      </c>
      <c r="R360" s="129">
        <v>648</v>
      </c>
      <c r="S360" s="74">
        <v>354</v>
      </c>
      <c r="T360" s="129">
        <f t="shared" si="35"/>
        <v>229392</v>
      </c>
      <c r="U360" s="35">
        <f t="shared" si="34"/>
        <v>256919.04000000004</v>
      </c>
      <c r="V360" s="27" t="s">
        <v>266</v>
      </c>
      <c r="W360" s="21">
        <v>2017</v>
      </c>
      <c r="X360" s="120"/>
      <c r="Y360" s="103" t="s">
        <v>1695</v>
      </c>
    </row>
    <row r="361" spans="1:25" ht="114.75" x14ac:dyDescent="0.25">
      <c r="A361" s="27" t="s">
        <v>1373</v>
      </c>
      <c r="B361" s="23" t="s">
        <v>2</v>
      </c>
      <c r="C361" s="145" t="s">
        <v>1726</v>
      </c>
      <c r="D361" s="67" t="s">
        <v>1727</v>
      </c>
      <c r="E361" s="107" t="s">
        <v>1728</v>
      </c>
      <c r="F361" s="134" t="s">
        <v>1729</v>
      </c>
      <c r="G361" s="21" t="s">
        <v>125</v>
      </c>
      <c r="H361" s="63">
        <v>60</v>
      </c>
      <c r="I361" s="27" t="s">
        <v>220</v>
      </c>
      <c r="J361" s="27" t="s">
        <v>33</v>
      </c>
      <c r="K361" s="139" t="s">
        <v>1671</v>
      </c>
      <c r="L361" s="139" t="s">
        <v>215</v>
      </c>
      <c r="M361" s="27" t="s">
        <v>171</v>
      </c>
      <c r="N361" s="139" t="s">
        <v>256</v>
      </c>
      <c r="O361" s="90" t="s">
        <v>1486</v>
      </c>
      <c r="P361" s="42" t="s">
        <v>216</v>
      </c>
      <c r="Q361" s="139" t="s">
        <v>217</v>
      </c>
      <c r="R361" s="129">
        <v>1470</v>
      </c>
      <c r="S361" s="74">
        <v>39.799999999999997</v>
      </c>
      <c r="T361" s="129">
        <f t="shared" si="35"/>
        <v>58505.999999999993</v>
      </c>
      <c r="U361" s="35">
        <f t="shared" si="34"/>
        <v>65526.720000000001</v>
      </c>
      <c r="V361" s="27" t="s">
        <v>266</v>
      </c>
      <c r="W361" s="21">
        <v>2017</v>
      </c>
      <c r="X361" s="120"/>
      <c r="Y361" s="103" t="s">
        <v>1695</v>
      </c>
    </row>
    <row r="362" spans="1:25" ht="114.75" x14ac:dyDescent="0.25">
      <c r="A362" s="27" t="s">
        <v>1374</v>
      </c>
      <c r="B362" s="23" t="s">
        <v>2</v>
      </c>
      <c r="C362" s="145" t="s">
        <v>1774</v>
      </c>
      <c r="D362" s="67" t="s">
        <v>1775</v>
      </c>
      <c r="E362" s="107" t="s">
        <v>1776</v>
      </c>
      <c r="F362" s="134" t="s">
        <v>1730</v>
      </c>
      <c r="G362" s="21" t="s">
        <v>125</v>
      </c>
      <c r="H362" s="63">
        <v>0</v>
      </c>
      <c r="I362" s="27" t="s">
        <v>220</v>
      </c>
      <c r="J362" s="27" t="s">
        <v>33</v>
      </c>
      <c r="K362" s="139" t="s">
        <v>1671</v>
      </c>
      <c r="L362" s="139" t="s">
        <v>215</v>
      </c>
      <c r="M362" s="27" t="s">
        <v>171</v>
      </c>
      <c r="N362" s="139" t="s">
        <v>256</v>
      </c>
      <c r="O362" s="90" t="s">
        <v>1486</v>
      </c>
      <c r="P362" s="42" t="s">
        <v>218</v>
      </c>
      <c r="Q362" s="139" t="s">
        <v>219</v>
      </c>
      <c r="R362" s="129">
        <v>132</v>
      </c>
      <c r="S362" s="74">
        <v>4400</v>
      </c>
      <c r="T362" s="129">
        <f t="shared" si="35"/>
        <v>580800</v>
      </c>
      <c r="U362" s="35">
        <f t="shared" si="34"/>
        <v>650496.00000000012</v>
      </c>
      <c r="V362" s="27"/>
      <c r="W362" s="21">
        <v>2017</v>
      </c>
      <c r="X362" s="120"/>
      <c r="Y362" s="103" t="s">
        <v>1695</v>
      </c>
    </row>
    <row r="363" spans="1:25" ht="114.75" x14ac:dyDescent="0.25">
      <c r="A363" s="27" t="s">
        <v>1375</v>
      </c>
      <c r="B363" s="23" t="s">
        <v>2</v>
      </c>
      <c r="C363" s="145" t="s">
        <v>1731</v>
      </c>
      <c r="D363" s="67" t="s">
        <v>1732</v>
      </c>
      <c r="E363" s="107" t="s">
        <v>1733</v>
      </c>
      <c r="F363" s="136" t="s">
        <v>1734</v>
      </c>
      <c r="G363" s="21" t="s">
        <v>125</v>
      </c>
      <c r="H363" s="63">
        <v>0</v>
      </c>
      <c r="I363" s="27" t="s">
        <v>220</v>
      </c>
      <c r="J363" s="27" t="s">
        <v>33</v>
      </c>
      <c r="K363" s="139" t="s">
        <v>1671</v>
      </c>
      <c r="L363" s="139" t="s">
        <v>215</v>
      </c>
      <c r="M363" s="27" t="s">
        <v>171</v>
      </c>
      <c r="N363" s="139" t="s">
        <v>256</v>
      </c>
      <c r="O363" s="90" t="s">
        <v>1486</v>
      </c>
      <c r="P363" s="42" t="s">
        <v>216</v>
      </c>
      <c r="Q363" s="139" t="s">
        <v>217</v>
      </c>
      <c r="R363" s="129">
        <v>20</v>
      </c>
      <c r="S363" s="74">
        <v>3434</v>
      </c>
      <c r="T363" s="129">
        <f t="shared" si="35"/>
        <v>68680</v>
      </c>
      <c r="U363" s="35">
        <f t="shared" si="34"/>
        <v>76921.600000000006</v>
      </c>
      <c r="V363" s="27"/>
      <c r="W363" s="21">
        <v>2017</v>
      </c>
      <c r="X363" s="120"/>
      <c r="Y363" s="103" t="s">
        <v>1695</v>
      </c>
    </row>
    <row r="364" spans="1:25" ht="114.75" x14ac:dyDescent="0.25">
      <c r="A364" s="27" t="s">
        <v>1376</v>
      </c>
      <c r="B364" s="23" t="s">
        <v>2</v>
      </c>
      <c r="C364" s="145" t="s">
        <v>644</v>
      </c>
      <c r="D364" s="67" t="s">
        <v>645</v>
      </c>
      <c r="E364" s="107" t="s">
        <v>646</v>
      </c>
      <c r="F364" s="136" t="s">
        <v>1735</v>
      </c>
      <c r="G364" s="21" t="s">
        <v>125</v>
      </c>
      <c r="H364" s="63">
        <v>0</v>
      </c>
      <c r="I364" s="27" t="s">
        <v>220</v>
      </c>
      <c r="J364" s="27" t="s">
        <v>33</v>
      </c>
      <c r="K364" s="139" t="s">
        <v>1671</v>
      </c>
      <c r="L364" s="139" t="s">
        <v>215</v>
      </c>
      <c r="M364" s="27" t="s">
        <v>171</v>
      </c>
      <c r="N364" s="139" t="s">
        <v>256</v>
      </c>
      <c r="O364" s="90" t="s">
        <v>1486</v>
      </c>
      <c r="P364" s="42" t="s">
        <v>216</v>
      </c>
      <c r="Q364" s="139" t="s">
        <v>217</v>
      </c>
      <c r="R364" s="129">
        <v>20</v>
      </c>
      <c r="S364" s="74">
        <v>2200</v>
      </c>
      <c r="T364" s="129">
        <f t="shared" si="35"/>
        <v>44000</v>
      </c>
      <c r="U364" s="35">
        <f t="shared" si="34"/>
        <v>49280.000000000007</v>
      </c>
      <c r="V364" s="27"/>
      <c r="W364" s="21">
        <v>2017</v>
      </c>
      <c r="X364" s="120"/>
      <c r="Y364" s="103" t="s">
        <v>1695</v>
      </c>
    </row>
    <row r="365" spans="1:25" ht="114.75" x14ac:dyDescent="0.25">
      <c r="A365" s="27" t="s">
        <v>1377</v>
      </c>
      <c r="B365" s="23" t="s">
        <v>2</v>
      </c>
      <c r="C365" s="145" t="s">
        <v>1736</v>
      </c>
      <c r="D365" s="67" t="s">
        <v>1117</v>
      </c>
      <c r="E365" s="107" t="s">
        <v>1737</v>
      </c>
      <c r="F365" s="136" t="s">
        <v>1738</v>
      </c>
      <c r="G365" s="21" t="s">
        <v>125</v>
      </c>
      <c r="H365" s="63">
        <v>0</v>
      </c>
      <c r="I365" s="27" t="s">
        <v>220</v>
      </c>
      <c r="J365" s="27" t="s">
        <v>33</v>
      </c>
      <c r="K365" s="139" t="s">
        <v>1671</v>
      </c>
      <c r="L365" s="139" t="s">
        <v>1739</v>
      </c>
      <c r="M365" s="27" t="s">
        <v>171</v>
      </c>
      <c r="N365" s="139" t="s">
        <v>256</v>
      </c>
      <c r="O365" s="90" t="s">
        <v>1486</v>
      </c>
      <c r="P365" s="108" t="s">
        <v>216</v>
      </c>
      <c r="Q365" s="108" t="s">
        <v>217</v>
      </c>
      <c r="R365" s="129">
        <v>100</v>
      </c>
      <c r="S365" s="74">
        <v>55350.400000000001</v>
      </c>
      <c r="T365" s="129">
        <f t="shared" si="35"/>
        <v>5535040</v>
      </c>
      <c r="U365" s="35">
        <f t="shared" si="34"/>
        <v>6199244.8000000007</v>
      </c>
      <c r="V365" s="35"/>
      <c r="W365" s="21">
        <v>2017</v>
      </c>
      <c r="X365" s="120"/>
      <c r="Y365" s="103" t="s">
        <v>1695</v>
      </c>
    </row>
    <row r="366" spans="1:25" ht="114.75" x14ac:dyDescent="0.25">
      <c r="A366" s="27" t="s">
        <v>1378</v>
      </c>
      <c r="B366" s="23" t="s">
        <v>2</v>
      </c>
      <c r="C366" s="145" t="s">
        <v>1736</v>
      </c>
      <c r="D366" s="67" t="s">
        <v>1117</v>
      </c>
      <c r="E366" s="107" t="s">
        <v>1737</v>
      </c>
      <c r="F366" s="136" t="s">
        <v>1738</v>
      </c>
      <c r="G366" s="21" t="s">
        <v>125</v>
      </c>
      <c r="H366" s="63">
        <v>0</v>
      </c>
      <c r="I366" s="27" t="s">
        <v>220</v>
      </c>
      <c r="J366" s="27" t="s">
        <v>33</v>
      </c>
      <c r="K366" s="139" t="s">
        <v>1671</v>
      </c>
      <c r="L366" s="139" t="s">
        <v>215</v>
      </c>
      <c r="M366" s="27" t="s">
        <v>171</v>
      </c>
      <c r="N366" s="139" t="s">
        <v>256</v>
      </c>
      <c r="O366" s="90" t="s">
        <v>1486</v>
      </c>
      <c r="P366" s="108" t="s">
        <v>216</v>
      </c>
      <c r="Q366" s="108" t="s">
        <v>217</v>
      </c>
      <c r="R366" s="129">
        <v>76</v>
      </c>
      <c r="S366" s="74">
        <v>55350.400000000001</v>
      </c>
      <c r="T366" s="129">
        <f t="shared" si="35"/>
        <v>4206630.4000000004</v>
      </c>
      <c r="U366" s="35">
        <f t="shared" si="34"/>
        <v>4711426.0480000004</v>
      </c>
      <c r="V366" s="35"/>
      <c r="W366" s="21">
        <v>2017</v>
      </c>
      <c r="X366" s="120"/>
      <c r="Y366" s="103" t="s">
        <v>1695</v>
      </c>
    </row>
    <row r="367" spans="1:25" ht="114.75" x14ac:dyDescent="0.25">
      <c r="A367" s="27" t="s">
        <v>1379</v>
      </c>
      <c r="B367" s="23" t="s">
        <v>2</v>
      </c>
      <c r="C367" s="145" t="s">
        <v>1740</v>
      </c>
      <c r="D367" s="67" t="s">
        <v>1741</v>
      </c>
      <c r="E367" s="107" t="s">
        <v>1742</v>
      </c>
      <c r="F367" s="67" t="s">
        <v>1743</v>
      </c>
      <c r="G367" s="21" t="s">
        <v>125</v>
      </c>
      <c r="H367" s="63">
        <v>0</v>
      </c>
      <c r="I367" s="27" t="s">
        <v>220</v>
      </c>
      <c r="J367" s="27" t="s">
        <v>33</v>
      </c>
      <c r="K367" s="139" t="s">
        <v>1671</v>
      </c>
      <c r="L367" s="139" t="s">
        <v>215</v>
      </c>
      <c r="M367" s="27" t="s">
        <v>171</v>
      </c>
      <c r="N367" s="139" t="s">
        <v>256</v>
      </c>
      <c r="O367" s="90" t="s">
        <v>1486</v>
      </c>
      <c r="P367" s="108" t="s">
        <v>216</v>
      </c>
      <c r="Q367" s="108" t="s">
        <v>217</v>
      </c>
      <c r="R367" s="129">
        <v>180</v>
      </c>
      <c r="S367" s="74">
        <v>1608</v>
      </c>
      <c r="T367" s="129">
        <f t="shared" si="35"/>
        <v>289440</v>
      </c>
      <c r="U367" s="35">
        <f t="shared" si="34"/>
        <v>324172.80000000005</v>
      </c>
      <c r="V367" s="35"/>
      <c r="W367" s="21">
        <v>2017</v>
      </c>
      <c r="X367" s="120"/>
      <c r="Y367" s="103" t="s">
        <v>1695</v>
      </c>
    </row>
    <row r="368" spans="1:25" ht="114.75" x14ac:dyDescent="0.25">
      <c r="A368" s="27" t="s">
        <v>1380</v>
      </c>
      <c r="B368" s="23" t="s">
        <v>2</v>
      </c>
      <c r="C368" s="145" t="s">
        <v>1744</v>
      </c>
      <c r="D368" s="67" t="s">
        <v>1117</v>
      </c>
      <c r="E368" s="136" t="s">
        <v>1745</v>
      </c>
      <c r="F368" s="136" t="s">
        <v>1746</v>
      </c>
      <c r="G368" s="21" t="s">
        <v>125</v>
      </c>
      <c r="H368" s="63">
        <v>0</v>
      </c>
      <c r="I368" s="27" t="s">
        <v>220</v>
      </c>
      <c r="J368" s="27" t="s">
        <v>33</v>
      </c>
      <c r="K368" s="139" t="s">
        <v>1671</v>
      </c>
      <c r="L368" s="139" t="s">
        <v>215</v>
      </c>
      <c r="M368" s="27" t="s">
        <v>171</v>
      </c>
      <c r="N368" s="139" t="s">
        <v>256</v>
      </c>
      <c r="O368" s="90" t="s">
        <v>1486</v>
      </c>
      <c r="P368" s="108" t="s">
        <v>216</v>
      </c>
      <c r="Q368" s="108" t="s">
        <v>217</v>
      </c>
      <c r="R368" s="129">
        <v>55</v>
      </c>
      <c r="S368" s="74">
        <v>31670.3</v>
      </c>
      <c r="T368" s="129">
        <f t="shared" si="35"/>
        <v>1741866.5</v>
      </c>
      <c r="U368" s="35">
        <f t="shared" si="34"/>
        <v>1950890.4800000002</v>
      </c>
      <c r="V368" s="35"/>
      <c r="W368" s="21">
        <v>2017</v>
      </c>
      <c r="X368" s="120"/>
      <c r="Y368" s="103" t="s">
        <v>1695</v>
      </c>
    </row>
    <row r="369" spans="1:25" ht="114.75" x14ac:dyDescent="0.25">
      <c r="A369" s="27" t="s">
        <v>1381</v>
      </c>
      <c r="B369" s="23" t="s">
        <v>2</v>
      </c>
      <c r="C369" s="145" t="s">
        <v>1747</v>
      </c>
      <c r="D369" s="67" t="s">
        <v>1741</v>
      </c>
      <c r="E369" s="107" t="s">
        <v>1748</v>
      </c>
      <c r="F369" s="136" t="s">
        <v>1749</v>
      </c>
      <c r="G369" s="21" t="s">
        <v>125</v>
      </c>
      <c r="H369" s="63">
        <v>0</v>
      </c>
      <c r="I369" s="27" t="s">
        <v>220</v>
      </c>
      <c r="J369" s="27" t="s">
        <v>33</v>
      </c>
      <c r="K369" s="139" t="s">
        <v>1671</v>
      </c>
      <c r="L369" s="139" t="s">
        <v>215</v>
      </c>
      <c r="M369" s="27" t="s">
        <v>171</v>
      </c>
      <c r="N369" s="139" t="s">
        <v>256</v>
      </c>
      <c r="O369" s="90" t="s">
        <v>1486</v>
      </c>
      <c r="P369" s="108" t="s">
        <v>216</v>
      </c>
      <c r="Q369" s="108" t="s">
        <v>217</v>
      </c>
      <c r="R369" s="129">
        <v>55</v>
      </c>
      <c r="S369" s="74">
        <v>1550</v>
      </c>
      <c r="T369" s="129">
        <f t="shared" si="35"/>
        <v>85250</v>
      </c>
      <c r="U369" s="35">
        <f t="shared" si="34"/>
        <v>95480.000000000015</v>
      </c>
      <c r="V369" s="35"/>
      <c r="W369" s="21">
        <v>2017</v>
      </c>
      <c r="X369" s="120"/>
      <c r="Y369" s="103" t="s">
        <v>1695</v>
      </c>
    </row>
    <row r="370" spans="1:25" ht="114.75" x14ac:dyDescent="0.25">
      <c r="A370" s="27" t="s">
        <v>1382</v>
      </c>
      <c r="B370" s="23" t="s">
        <v>2</v>
      </c>
      <c r="C370" s="145" t="s">
        <v>1750</v>
      </c>
      <c r="D370" s="67" t="s">
        <v>1117</v>
      </c>
      <c r="E370" s="107" t="s">
        <v>1751</v>
      </c>
      <c r="F370" s="136" t="s">
        <v>1752</v>
      </c>
      <c r="G370" s="21" t="s">
        <v>125</v>
      </c>
      <c r="H370" s="63">
        <v>0</v>
      </c>
      <c r="I370" s="27" t="s">
        <v>220</v>
      </c>
      <c r="J370" s="27" t="s">
        <v>33</v>
      </c>
      <c r="K370" s="139" t="s">
        <v>1671</v>
      </c>
      <c r="L370" s="139" t="s">
        <v>215</v>
      </c>
      <c r="M370" s="27" t="s">
        <v>171</v>
      </c>
      <c r="N370" s="139" t="s">
        <v>256</v>
      </c>
      <c r="O370" s="90" t="s">
        <v>1486</v>
      </c>
      <c r="P370" s="108" t="s">
        <v>216</v>
      </c>
      <c r="Q370" s="108" t="s">
        <v>217</v>
      </c>
      <c r="R370" s="129">
        <v>40</v>
      </c>
      <c r="S370" s="74">
        <v>16375</v>
      </c>
      <c r="T370" s="129">
        <f t="shared" si="35"/>
        <v>655000</v>
      </c>
      <c r="U370" s="35">
        <f t="shared" si="34"/>
        <v>733600.00000000012</v>
      </c>
      <c r="V370" s="35"/>
      <c r="W370" s="21">
        <v>2017</v>
      </c>
      <c r="X370" s="120"/>
      <c r="Y370" s="103" t="s">
        <v>1695</v>
      </c>
    </row>
    <row r="371" spans="1:25" ht="127.5" x14ac:dyDescent="0.25">
      <c r="A371" s="27" t="s">
        <v>1383</v>
      </c>
      <c r="B371" s="23" t="s">
        <v>2</v>
      </c>
      <c r="C371" s="145" t="s">
        <v>1753</v>
      </c>
      <c r="D371" s="67" t="s">
        <v>1119</v>
      </c>
      <c r="E371" s="107" t="s">
        <v>1120</v>
      </c>
      <c r="F371" s="136" t="s">
        <v>1754</v>
      </c>
      <c r="G371" s="21" t="s">
        <v>125</v>
      </c>
      <c r="H371" s="63">
        <v>0</v>
      </c>
      <c r="I371" s="27" t="s">
        <v>220</v>
      </c>
      <c r="J371" s="27" t="s">
        <v>33</v>
      </c>
      <c r="K371" s="139" t="s">
        <v>1671</v>
      </c>
      <c r="L371" s="139" t="s">
        <v>215</v>
      </c>
      <c r="M371" s="27" t="s">
        <v>171</v>
      </c>
      <c r="N371" s="139" t="s">
        <v>256</v>
      </c>
      <c r="O371" s="90" t="s">
        <v>1486</v>
      </c>
      <c r="P371" s="42" t="s">
        <v>797</v>
      </c>
      <c r="Q371" s="139" t="s">
        <v>295</v>
      </c>
      <c r="R371" s="129">
        <v>20</v>
      </c>
      <c r="S371" s="74">
        <v>4190.7</v>
      </c>
      <c r="T371" s="129">
        <f t="shared" si="35"/>
        <v>83814</v>
      </c>
      <c r="U371" s="35">
        <f t="shared" si="34"/>
        <v>93871.680000000008</v>
      </c>
      <c r="V371" s="35"/>
      <c r="W371" s="21">
        <v>2017</v>
      </c>
      <c r="X371" s="120"/>
      <c r="Y371" s="103" t="s">
        <v>1695</v>
      </c>
    </row>
    <row r="372" spans="1:25" ht="114.75" x14ac:dyDescent="0.25">
      <c r="A372" s="27" t="s">
        <v>1384</v>
      </c>
      <c r="B372" s="23" t="s">
        <v>2</v>
      </c>
      <c r="C372" s="145" t="s">
        <v>1755</v>
      </c>
      <c r="D372" s="67" t="s">
        <v>1117</v>
      </c>
      <c r="E372" s="107" t="s">
        <v>1756</v>
      </c>
      <c r="F372" s="67" t="s">
        <v>1757</v>
      </c>
      <c r="G372" s="21" t="s">
        <v>125</v>
      </c>
      <c r="H372" s="63">
        <v>0</v>
      </c>
      <c r="I372" s="27" t="s">
        <v>220</v>
      </c>
      <c r="J372" s="27" t="s">
        <v>33</v>
      </c>
      <c r="K372" s="139" t="s">
        <v>1671</v>
      </c>
      <c r="L372" s="139" t="s">
        <v>215</v>
      </c>
      <c r="M372" s="27" t="s">
        <v>171</v>
      </c>
      <c r="N372" s="139" t="s">
        <v>256</v>
      </c>
      <c r="O372" s="90" t="s">
        <v>1486</v>
      </c>
      <c r="P372" s="108" t="s">
        <v>216</v>
      </c>
      <c r="Q372" s="108" t="s">
        <v>217</v>
      </c>
      <c r="R372" s="129">
        <v>10</v>
      </c>
      <c r="S372" s="74">
        <v>5151</v>
      </c>
      <c r="T372" s="129">
        <f t="shared" si="35"/>
        <v>51510</v>
      </c>
      <c r="U372" s="35">
        <f t="shared" si="34"/>
        <v>57691.200000000004</v>
      </c>
      <c r="V372" s="35"/>
      <c r="W372" s="27">
        <v>2017</v>
      </c>
      <c r="X372" s="120"/>
      <c r="Y372" s="103" t="s">
        <v>1695</v>
      </c>
    </row>
    <row r="373" spans="1:25" ht="114.75" x14ac:dyDescent="0.25">
      <c r="A373" s="27" t="s">
        <v>1385</v>
      </c>
      <c r="B373" s="23" t="s">
        <v>2</v>
      </c>
      <c r="C373" s="139" t="s">
        <v>1736</v>
      </c>
      <c r="D373" s="139" t="s">
        <v>1117</v>
      </c>
      <c r="E373" s="136" t="s">
        <v>1737</v>
      </c>
      <c r="F373" s="136" t="s">
        <v>1758</v>
      </c>
      <c r="G373" s="21" t="s">
        <v>125</v>
      </c>
      <c r="H373" s="63">
        <v>0</v>
      </c>
      <c r="I373" s="27" t="s">
        <v>220</v>
      </c>
      <c r="J373" s="27" t="s">
        <v>33</v>
      </c>
      <c r="K373" s="139" t="s">
        <v>1671</v>
      </c>
      <c r="L373" s="139" t="s">
        <v>215</v>
      </c>
      <c r="M373" s="27" t="s">
        <v>171</v>
      </c>
      <c r="N373" s="139" t="s">
        <v>256</v>
      </c>
      <c r="O373" s="90" t="s">
        <v>1486</v>
      </c>
      <c r="P373" s="108" t="s">
        <v>216</v>
      </c>
      <c r="Q373" s="108" t="s">
        <v>217</v>
      </c>
      <c r="R373" s="129">
        <v>110</v>
      </c>
      <c r="S373" s="74">
        <v>5049.8999999999996</v>
      </c>
      <c r="T373" s="129">
        <f t="shared" si="35"/>
        <v>555489</v>
      </c>
      <c r="U373" s="35">
        <f t="shared" si="34"/>
        <v>622147.68000000005</v>
      </c>
      <c r="V373" s="35"/>
      <c r="W373" s="27">
        <v>2017</v>
      </c>
      <c r="X373" s="120"/>
      <c r="Y373" s="103" t="s">
        <v>1695</v>
      </c>
    </row>
    <row r="374" spans="1:25" ht="127.5" x14ac:dyDescent="0.25">
      <c r="A374" s="27" t="s">
        <v>1386</v>
      </c>
      <c r="B374" s="23" t="s">
        <v>2</v>
      </c>
      <c r="C374" s="145" t="s">
        <v>1759</v>
      </c>
      <c r="D374" s="67" t="s">
        <v>1117</v>
      </c>
      <c r="E374" s="136" t="s">
        <v>1760</v>
      </c>
      <c r="F374" s="136" t="s">
        <v>1761</v>
      </c>
      <c r="G374" s="21" t="s">
        <v>125</v>
      </c>
      <c r="H374" s="63">
        <v>0</v>
      </c>
      <c r="I374" s="27" t="s">
        <v>220</v>
      </c>
      <c r="J374" s="27" t="s">
        <v>33</v>
      </c>
      <c r="K374" s="139" t="s">
        <v>1671</v>
      </c>
      <c r="L374" s="139" t="s">
        <v>215</v>
      </c>
      <c r="M374" s="27" t="s">
        <v>171</v>
      </c>
      <c r="N374" s="139" t="s">
        <v>256</v>
      </c>
      <c r="O374" s="90" t="s">
        <v>1486</v>
      </c>
      <c r="P374" s="108" t="s">
        <v>216</v>
      </c>
      <c r="Q374" s="108" t="s">
        <v>217</v>
      </c>
      <c r="R374" s="129">
        <v>30</v>
      </c>
      <c r="S374" s="74">
        <v>5049.8999999999996</v>
      </c>
      <c r="T374" s="129">
        <f t="shared" si="35"/>
        <v>151497</v>
      </c>
      <c r="U374" s="35">
        <f t="shared" si="34"/>
        <v>169676.64</v>
      </c>
      <c r="V374" s="35"/>
      <c r="W374" s="27">
        <v>2017</v>
      </c>
      <c r="X374" s="120"/>
      <c r="Y374" s="103" t="s">
        <v>1695</v>
      </c>
    </row>
    <row r="375" spans="1:25" ht="114.75" x14ac:dyDescent="0.25">
      <c r="A375" s="27" t="s">
        <v>1387</v>
      </c>
      <c r="B375" s="23" t="s">
        <v>2</v>
      </c>
      <c r="C375" s="145" t="s">
        <v>1116</v>
      </c>
      <c r="D375" s="67" t="s">
        <v>1117</v>
      </c>
      <c r="E375" s="136" t="s">
        <v>1118</v>
      </c>
      <c r="F375" s="136" t="s">
        <v>1762</v>
      </c>
      <c r="G375" s="21" t="s">
        <v>125</v>
      </c>
      <c r="H375" s="63">
        <v>0</v>
      </c>
      <c r="I375" s="27" t="s">
        <v>220</v>
      </c>
      <c r="J375" s="27" t="s">
        <v>33</v>
      </c>
      <c r="K375" s="139" t="s">
        <v>1671</v>
      </c>
      <c r="L375" s="139" t="s">
        <v>215</v>
      </c>
      <c r="M375" s="27" t="s">
        <v>171</v>
      </c>
      <c r="N375" s="139" t="s">
        <v>256</v>
      </c>
      <c r="O375" s="90" t="s">
        <v>1486</v>
      </c>
      <c r="P375" s="108" t="s">
        <v>216</v>
      </c>
      <c r="Q375" s="108" t="s">
        <v>217</v>
      </c>
      <c r="R375" s="129">
        <v>25</v>
      </c>
      <c r="S375" s="74">
        <v>8456</v>
      </c>
      <c r="T375" s="129">
        <f t="shared" si="35"/>
        <v>211400</v>
      </c>
      <c r="U375" s="35">
        <f t="shared" si="34"/>
        <v>236768.00000000003</v>
      </c>
      <c r="V375" s="35"/>
      <c r="W375" s="27">
        <v>2017</v>
      </c>
      <c r="X375" s="120"/>
      <c r="Y375" s="103" t="s">
        <v>1695</v>
      </c>
    </row>
    <row r="376" spans="1:25" ht="114.75" x14ac:dyDescent="0.25">
      <c r="A376" s="27" t="s">
        <v>1388</v>
      </c>
      <c r="B376" s="23" t="s">
        <v>2</v>
      </c>
      <c r="C376" s="145" t="s">
        <v>1750</v>
      </c>
      <c r="D376" s="67" t="s">
        <v>1117</v>
      </c>
      <c r="E376" s="107" t="s">
        <v>1751</v>
      </c>
      <c r="F376" s="136" t="s">
        <v>1763</v>
      </c>
      <c r="G376" s="21" t="s">
        <v>125</v>
      </c>
      <c r="H376" s="63">
        <v>0</v>
      </c>
      <c r="I376" s="27" t="s">
        <v>220</v>
      </c>
      <c r="J376" s="27" t="s">
        <v>33</v>
      </c>
      <c r="K376" s="139" t="s">
        <v>1671</v>
      </c>
      <c r="L376" s="139" t="s">
        <v>215</v>
      </c>
      <c r="M376" s="27" t="s">
        <v>171</v>
      </c>
      <c r="N376" s="139" t="s">
        <v>256</v>
      </c>
      <c r="O376" s="90" t="s">
        <v>1486</v>
      </c>
      <c r="P376" s="108" t="s">
        <v>216</v>
      </c>
      <c r="Q376" s="108" t="s">
        <v>217</v>
      </c>
      <c r="R376" s="129">
        <v>4</v>
      </c>
      <c r="S376" s="74">
        <v>15468</v>
      </c>
      <c r="T376" s="129">
        <f t="shared" si="35"/>
        <v>61872</v>
      </c>
      <c r="U376" s="35">
        <f t="shared" si="34"/>
        <v>69296.639999999999</v>
      </c>
      <c r="V376" s="35"/>
      <c r="W376" s="27">
        <v>2017</v>
      </c>
      <c r="X376" s="120"/>
      <c r="Y376" s="103" t="s">
        <v>1695</v>
      </c>
    </row>
    <row r="377" spans="1:25" ht="114.75" x14ac:dyDescent="0.25">
      <c r="A377" s="27" t="s">
        <v>1389</v>
      </c>
      <c r="B377" s="23" t="s">
        <v>2</v>
      </c>
      <c r="C377" s="145" t="s">
        <v>1764</v>
      </c>
      <c r="D377" s="67" t="s">
        <v>1117</v>
      </c>
      <c r="E377" s="136" t="s">
        <v>1765</v>
      </c>
      <c r="F377" s="136" t="s">
        <v>1766</v>
      </c>
      <c r="G377" s="21" t="s">
        <v>125</v>
      </c>
      <c r="H377" s="63">
        <v>0</v>
      </c>
      <c r="I377" s="27" t="s">
        <v>220</v>
      </c>
      <c r="J377" s="27" t="s">
        <v>33</v>
      </c>
      <c r="K377" s="139" t="s">
        <v>1671</v>
      </c>
      <c r="L377" s="139" t="s">
        <v>215</v>
      </c>
      <c r="M377" s="27" t="s">
        <v>171</v>
      </c>
      <c r="N377" s="139" t="s">
        <v>256</v>
      </c>
      <c r="O377" s="90" t="s">
        <v>1486</v>
      </c>
      <c r="P377" s="108" t="s">
        <v>216</v>
      </c>
      <c r="Q377" s="108" t="s">
        <v>217</v>
      </c>
      <c r="R377" s="129">
        <v>3</v>
      </c>
      <c r="S377" s="74">
        <v>3079.7</v>
      </c>
      <c r="T377" s="129">
        <f t="shared" si="35"/>
        <v>9239.0999999999985</v>
      </c>
      <c r="U377" s="35">
        <f t="shared" si="34"/>
        <v>10347.791999999999</v>
      </c>
      <c r="V377" s="35"/>
      <c r="W377" s="27">
        <v>2017</v>
      </c>
      <c r="X377" s="120"/>
      <c r="Y377" s="103" t="s">
        <v>1695</v>
      </c>
    </row>
    <row r="378" spans="1:25" ht="114.75" x14ac:dyDescent="0.25">
      <c r="A378" s="27" t="s">
        <v>1390</v>
      </c>
      <c r="B378" s="23" t="s">
        <v>2</v>
      </c>
      <c r="C378" s="145" t="s">
        <v>1764</v>
      </c>
      <c r="D378" s="67" t="s">
        <v>1117</v>
      </c>
      <c r="E378" s="136" t="s">
        <v>1765</v>
      </c>
      <c r="F378" s="136" t="s">
        <v>1767</v>
      </c>
      <c r="G378" s="21" t="s">
        <v>125</v>
      </c>
      <c r="H378" s="63">
        <v>0</v>
      </c>
      <c r="I378" s="27" t="s">
        <v>220</v>
      </c>
      <c r="J378" s="27" t="s">
        <v>33</v>
      </c>
      <c r="K378" s="139" t="s">
        <v>1671</v>
      </c>
      <c r="L378" s="139" t="s">
        <v>215</v>
      </c>
      <c r="M378" s="27" t="s">
        <v>171</v>
      </c>
      <c r="N378" s="139" t="s">
        <v>256</v>
      </c>
      <c r="O378" s="90" t="s">
        <v>1486</v>
      </c>
      <c r="P378" s="108" t="s">
        <v>216</v>
      </c>
      <c r="Q378" s="108" t="s">
        <v>217</v>
      </c>
      <c r="R378" s="129">
        <v>15</v>
      </c>
      <c r="S378" s="74">
        <v>3079.7</v>
      </c>
      <c r="T378" s="129">
        <f t="shared" si="35"/>
        <v>46195.5</v>
      </c>
      <c r="U378" s="35">
        <f t="shared" si="34"/>
        <v>51738.960000000006</v>
      </c>
      <c r="V378" s="35"/>
      <c r="W378" s="27">
        <v>2017</v>
      </c>
      <c r="X378" s="120"/>
      <c r="Y378" s="103" t="s">
        <v>1695</v>
      </c>
    </row>
    <row r="379" spans="1:25" ht="114.75" x14ac:dyDescent="0.25">
      <c r="A379" s="27" t="s">
        <v>1391</v>
      </c>
      <c r="B379" s="23" t="s">
        <v>2</v>
      </c>
      <c r="C379" s="67" t="s">
        <v>1124</v>
      </c>
      <c r="D379" s="107" t="s">
        <v>1122</v>
      </c>
      <c r="E379" s="136" t="s">
        <v>1125</v>
      </c>
      <c r="F379" s="136" t="s">
        <v>1768</v>
      </c>
      <c r="G379" s="21" t="s">
        <v>125</v>
      </c>
      <c r="H379" s="63">
        <v>0</v>
      </c>
      <c r="I379" s="27" t="s">
        <v>220</v>
      </c>
      <c r="J379" s="27" t="s">
        <v>33</v>
      </c>
      <c r="K379" s="139" t="s">
        <v>1671</v>
      </c>
      <c r="L379" s="139" t="s">
        <v>215</v>
      </c>
      <c r="M379" s="27" t="s">
        <v>171</v>
      </c>
      <c r="N379" s="139" t="s">
        <v>256</v>
      </c>
      <c r="O379" s="90" t="s">
        <v>1486</v>
      </c>
      <c r="P379" s="108" t="s">
        <v>216</v>
      </c>
      <c r="Q379" s="108" t="s">
        <v>217</v>
      </c>
      <c r="R379" s="129">
        <v>300</v>
      </c>
      <c r="S379" s="74">
        <v>922.56</v>
      </c>
      <c r="T379" s="129">
        <f t="shared" si="35"/>
        <v>276768</v>
      </c>
      <c r="U379" s="35">
        <f t="shared" si="34"/>
        <v>309980.16000000003</v>
      </c>
      <c r="V379" s="35"/>
      <c r="W379" s="27">
        <v>2017</v>
      </c>
      <c r="X379" s="120"/>
      <c r="Y379" s="103" t="s">
        <v>1695</v>
      </c>
    </row>
    <row r="380" spans="1:25" ht="114.75" x14ac:dyDescent="0.25">
      <c r="A380" s="27" t="s">
        <v>1392</v>
      </c>
      <c r="B380" s="23" t="s">
        <v>2</v>
      </c>
      <c r="C380" s="67" t="s">
        <v>1121</v>
      </c>
      <c r="D380" s="107" t="s">
        <v>1122</v>
      </c>
      <c r="E380" s="136" t="s">
        <v>1123</v>
      </c>
      <c r="F380" s="136" t="s">
        <v>1769</v>
      </c>
      <c r="G380" s="21" t="s">
        <v>125</v>
      </c>
      <c r="H380" s="63">
        <v>0</v>
      </c>
      <c r="I380" s="27" t="s">
        <v>220</v>
      </c>
      <c r="J380" s="27" t="s">
        <v>33</v>
      </c>
      <c r="K380" s="139" t="s">
        <v>1671</v>
      </c>
      <c r="L380" s="139" t="s">
        <v>215</v>
      </c>
      <c r="M380" s="27" t="s">
        <v>171</v>
      </c>
      <c r="N380" s="139" t="s">
        <v>256</v>
      </c>
      <c r="O380" s="90" t="s">
        <v>1486</v>
      </c>
      <c r="P380" s="108" t="s">
        <v>216</v>
      </c>
      <c r="Q380" s="108" t="s">
        <v>217</v>
      </c>
      <c r="R380" s="129">
        <v>100</v>
      </c>
      <c r="S380" s="74">
        <v>2448</v>
      </c>
      <c r="T380" s="129">
        <f t="shared" si="35"/>
        <v>244800</v>
      </c>
      <c r="U380" s="35">
        <f t="shared" si="34"/>
        <v>274176</v>
      </c>
      <c r="V380" s="35"/>
      <c r="W380" s="27">
        <v>2017</v>
      </c>
      <c r="X380" s="120"/>
      <c r="Y380" s="103" t="s">
        <v>1695</v>
      </c>
    </row>
    <row r="381" spans="1:25" ht="114.75" x14ac:dyDescent="0.25">
      <c r="A381" s="27" t="s">
        <v>1393</v>
      </c>
      <c r="B381" s="23" t="s">
        <v>2</v>
      </c>
      <c r="C381" s="67" t="s">
        <v>1126</v>
      </c>
      <c r="D381" s="107" t="s">
        <v>1122</v>
      </c>
      <c r="E381" s="136" t="s">
        <v>1127</v>
      </c>
      <c r="F381" s="136" t="s">
        <v>1770</v>
      </c>
      <c r="G381" s="21" t="s">
        <v>125</v>
      </c>
      <c r="H381" s="63">
        <v>0</v>
      </c>
      <c r="I381" s="27" t="s">
        <v>220</v>
      </c>
      <c r="J381" s="27" t="s">
        <v>33</v>
      </c>
      <c r="K381" s="139" t="s">
        <v>1671</v>
      </c>
      <c r="L381" s="139" t="s">
        <v>215</v>
      </c>
      <c r="M381" s="27" t="s">
        <v>171</v>
      </c>
      <c r="N381" s="139" t="s">
        <v>256</v>
      </c>
      <c r="O381" s="90" t="s">
        <v>1486</v>
      </c>
      <c r="P381" s="108" t="s">
        <v>216</v>
      </c>
      <c r="Q381" s="108" t="s">
        <v>217</v>
      </c>
      <c r="R381" s="129">
        <v>10</v>
      </c>
      <c r="S381" s="74">
        <v>2448</v>
      </c>
      <c r="T381" s="129">
        <f t="shared" si="35"/>
        <v>24480</v>
      </c>
      <c r="U381" s="35">
        <f t="shared" si="34"/>
        <v>27417.600000000002</v>
      </c>
      <c r="V381" s="35"/>
      <c r="W381" s="27">
        <v>2017</v>
      </c>
      <c r="X381" s="120"/>
      <c r="Y381" s="103" t="s">
        <v>1695</v>
      </c>
    </row>
    <row r="382" spans="1:25" ht="114.75" x14ac:dyDescent="0.25">
      <c r="A382" s="27" t="s">
        <v>1394</v>
      </c>
      <c r="B382" s="23" t="s">
        <v>2</v>
      </c>
      <c r="C382" s="67" t="s">
        <v>1771</v>
      </c>
      <c r="D382" s="107" t="s">
        <v>1117</v>
      </c>
      <c r="E382" s="136" t="s">
        <v>1772</v>
      </c>
      <c r="F382" s="136" t="s">
        <v>1773</v>
      </c>
      <c r="G382" s="21" t="s">
        <v>125</v>
      </c>
      <c r="H382" s="63">
        <v>0</v>
      </c>
      <c r="I382" s="27" t="s">
        <v>220</v>
      </c>
      <c r="J382" s="27" t="s">
        <v>33</v>
      </c>
      <c r="K382" s="139" t="s">
        <v>1671</v>
      </c>
      <c r="L382" s="139" t="s">
        <v>215</v>
      </c>
      <c r="M382" s="27" t="s">
        <v>171</v>
      </c>
      <c r="N382" s="139" t="s">
        <v>256</v>
      </c>
      <c r="O382" s="90" t="s">
        <v>1486</v>
      </c>
      <c r="P382" s="108" t="s">
        <v>216</v>
      </c>
      <c r="Q382" s="108" t="s">
        <v>217</v>
      </c>
      <c r="R382" s="129">
        <v>60</v>
      </c>
      <c r="S382" s="74">
        <v>2134.1</v>
      </c>
      <c r="T382" s="129">
        <f t="shared" si="35"/>
        <v>128046</v>
      </c>
      <c r="U382" s="35">
        <f t="shared" si="34"/>
        <v>143411.52000000002</v>
      </c>
      <c r="V382" s="35"/>
      <c r="W382" s="27">
        <v>2017</v>
      </c>
      <c r="X382" s="120"/>
      <c r="Y382" s="103" t="s">
        <v>1695</v>
      </c>
    </row>
    <row r="383" spans="1:25" x14ac:dyDescent="0.25">
      <c r="A383" s="93" t="s">
        <v>1668</v>
      </c>
      <c r="B383" s="23"/>
      <c r="C383" s="139"/>
      <c r="D383" s="139"/>
      <c r="E383" s="139"/>
      <c r="F383" s="27"/>
      <c r="G383" s="27"/>
      <c r="H383" s="63"/>
      <c r="I383" s="27"/>
      <c r="J383" s="27"/>
      <c r="K383" s="28"/>
      <c r="L383" s="27"/>
      <c r="M383" s="27"/>
      <c r="N383" s="139"/>
      <c r="O383" s="90"/>
      <c r="P383" s="37"/>
      <c r="Q383" s="21"/>
      <c r="R383" s="36"/>
      <c r="S383" s="35"/>
      <c r="T383" s="79">
        <f>SUM(T12:T382)</f>
        <v>1688659020.9165094</v>
      </c>
      <c r="U383" s="79">
        <f>SUM(U12:U382)</f>
        <v>1891298103.4264927</v>
      </c>
      <c r="V383" s="27"/>
      <c r="W383" s="27"/>
      <c r="X383" s="122"/>
    </row>
    <row r="384" spans="1:25" x14ac:dyDescent="0.25">
      <c r="A384" s="27"/>
      <c r="B384" s="15" t="s">
        <v>49</v>
      </c>
      <c r="C384" s="139"/>
      <c r="D384" s="139"/>
      <c r="E384" s="139"/>
      <c r="F384" s="46"/>
      <c r="G384" s="32"/>
      <c r="H384" s="33"/>
      <c r="I384" s="25"/>
      <c r="J384" s="27"/>
      <c r="K384" s="28"/>
      <c r="L384" s="139"/>
      <c r="M384" s="30"/>
      <c r="N384" s="139"/>
      <c r="O384" s="139"/>
      <c r="P384" s="32"/>
      <c r="Q384" s="34"/>
      <c r="R384" s="35"/>
      <c r="S384" s="120"/>
      <c r="T384" s="120"/>
      <c r="U384" s="120"/>
      <c r="V384" s="120"/>
      <c r="W384" s="121"/>
      <c r="X384" s="122"/>
    </row>
    <row r="385" spans="1:25" ht="102" x14ac:dyDescent="0.25">
      <c r="A385" s="27" t="s">
        <v>399</v>
      </c>
      <c r="B385" s="23" t="s">
        <v>2</v>
      </c>
      <c r="C385" s="149" t="s">
        <v>130</v>
      </c>
      <c r="D385" s="149" t="s">
        <v>131</v>
      </c>
      <c r="E385" s="149" t="s">
        <v>131</v>
      </c>
      <c r="F385" s="139" t="s">
        <v>132</v>
      </c>
      <c r="G385" s="21" t="s">
        <v>32</v>
      </c>
      <c r="H385" s="60" t="s">
        <v>143</v>
      </c>
      <c r="I385" s="139">
        <v>470000000</v>
      </c>
      <c r="J385" s="27" t="s">
        <v>33</v>
      </c>
      <c r="K385" s="28" t="s">
        <v>1583</v>
      </c>
      <c r="L385" s="139" t="s">
        <v>133</v>
      </c>
      <c r="M385" s="21"/>
      <c r="N385" s="139" t="s">
        <v>35</v>
      </c>
      <c r="O385" s="139" t="s">
        <v>134</v>
      </c>
      <c r="P385" s="21"/>
      <c r="Q385" s="139"/>
      <c r="R385" s="61"/>
      <c r="S385" s="139" t="s">
        <v>135</v>
      </c>
      <c r="T385" s="36">
        <v>1686884.1709882475</v>
      </c>
      <c r="U385" s="36">
        <f>T385*1.12</f>
        <v>1889310.2715068373</v>
      </c>
      <c r="V385" s="62" t="s">
        <v>46</v>
      </c>
      <c r="W385" s="21">
        <v>2017</v>
      </c>
      <c r="X385" s="122"/>
      <c r="Y385" s="40" t="s">
        <v>136</v>
      </c>
    </row>
    <row r="386" spans="1:25" ht="127.5" x14ac:dyDescent="0.25">
      <c r="A386" s="27" t="s">
        <v>400</v>
      </c>
      <c r="B386" s="23" t="s">
        <v>2</v>
      </c>
      <c r="C386" s="150" t="s">
        <v>137</v>
      </c>
      <c r="D386" s="149" t="s">
        <v>138</v>
      </c>
      <c r="E386" s="149" t="s">
        <v>138</v>
      </c>
      <c r="F386" s="139" t="s">
        <v>139</v>
      </c>
      <c r="G386" s="63" t="s">
        <v>125</v>
      </c>
      <c r="H386" s="60" t="s">
        <v>249</v>
      </c>
      <c r="I386" s="139">
        <v>470000000</v>
      </c>
      <c r="J386" s="27" t="s">
        <v>33</v>
      </c>
      <c r="K386" s="28" t="s">
        <v>1583</v>
      </c>
      <c r="L386" s="139" t="s">
        <v>140</v>
      </c>
      <c r="M386" s="21"/>
      <c r="N386" s="139" t="s">
        <v>1398</v>
      </c>
      <c r="O386" s="139" t="s">
        <v>134</v>
      </c>
      <c r="P386" s="47"/>
      <c r="Q386" s="64"/>
      <c r="R386" s="65"/>
      <c r="S386" s="66"/>
      <c r="T386" s="36">
        <v>1988320</v>
      </c>
      <c r="U386" s="36">
        <f>T386*1.12</f>
        <v>2226918.4000000004</v>
      </c>
      <c r="V386" s="62"/>
      <c r="W386" s="21">
        <v>2017</v>
      </c>
      <c r="X386" s="86"/>
      <c r="Y386" s="40" t="s">
        <v>136</v>
      </c>
    </row>
    <row r="387" spans="1:25" ht="114.75" x14ac:dyDescent="0.25">
      <c r="A387" s="27" t="s">
        <v>1938</v>
      </c>
      <c r="B387" s="23" t="s">
        <v>2</v>
      </c>
      <c r="C387" s="139" t="s">
        <v>301</v>
      </c>
      <c r="D387" s="139" t="s">
        <v>302</v>
      </c>
      <c r="E387" s="139" t="s">
        <v>302</v>
      </c>
      <c r="F387" s="139" t="s">
        <v>303</v>
      </c>
      <c r="G387" s="139" t="s">
        <v>32</v>
      </c>
      <c r="H387" s="139">
        <v>100</v>
      </c>
      <c r="I387" s="139">
        <v>470000000</v>
      </c>
      <c r="J387" s="27" t="s">
        <v>33</v>
      </c>
      <c r="K387" s="28" t="s">
        <v>1583</v>
      </c>
      <c r="L387" s="25" t="s">
        <v>304</v>
      </c>
      <c r="M387" s="139"/>
      <c r="N387" s="139" t="s">
        <v>129</v>
      </c>
      <c r="O387" s="139" t="s">
        <v>134</v>
      </c>
      <c r="P387" s="139"/>
      <c r="Q387" s="139"/>
      <c r="R387" s="28"/>
      <c r="S387" s="28"/>
      <c r="T387" s="35">
        <v>6252144</v>
      </c>
      <c r="U387" s="36">
        <v>7002401.2800000003</v>
      </c>
      <c r="V387" s="139" t="s">
        <v>46</v>
      </c>
      <c r="W387" s="139">
        <v>2017</v>
      </c>
      <c r="X387" s="43"/>
      <c r="Y387" s="40" t="s">
        <v>305</v>
      </c>
    </row>
    <row r="388" spans="1:25" ht="293.25" x14ac:dyDescent="0.25">
      <c r="A388" s="27" t="s">
        <v>1939</v>
      </c>
      <c r="B388" s="23" t="s">
        <v>2</v>
      </c>
      <c r="C388" s="139" t="s">
        <v>325</v>
      </c>
      <c r="D388" s="139" t="s">
        <v>326</v>
      </c>
      <c r="E388" s="139" t="s">
        <v>327</v>
      </c>
      <c r="F388" s="25" t="s">
        <v>330</v>
      </c>
      <c r="G388" s="139" t="s">
        <v>125</v>
      </c>
      <c r="H388" s="26">
        <v>80</v>
      </c>
      <c r="I388" s="25">
        <v>470000000</v>
      </c>
      <c r="J388" s="27" t="s">
        <v>33</v>
      </c>
      <c r="K388" s="28" t="s">
        <v>1583</v>
      </c>
      <c r="L388" s="25" t="s">
        <v>331</v>
      </c>
      <c r="M388" s="21"/>
      <c r="N388" s="139" t="s">
        <v>328</v>
      </c>
      <c r="O388" s="139" t="s">
        <v>134</v>
      </c>
      <c r="P388" s="21"/>
      <c r="Q388" s="139"/>
      <c r="R388" s="36"/>
      <c r="S388" s="36"/>
      <c r="T388" s="36">
        <v>400000</v>
      </c>
      <c r="U388" s="36">
        <f t="shared" ref="U388:U418" si="36">T388*1.12</f>
        <v>448000.00000000006</v>
      </c>
      <c r="V388" s="83"/>
      <c r="W388" s="48">
        <v>2017</v>
      </c>
      <c r="X388" s="86"/>
      <c r="Y388" s="40" t="s">
        <v>305</v>
      </c>
    </row>
    <row r="389" spans="1:25" ht="293.25" x14ac:dyDescent="0.25">
      <c r="A389" s="27" t="s">
        <v>401</v>
      </c>
      <c r="B389" s="23" t="s">
        <v>2</v>
      </c>
      <c r="C389" s="139" t="s">
        <v>325</v>
      </c>
      <c r="D389" s="139" t="s">
        <v>326</v>
      </c>
      <c r="E389" s="139" t="s">
        <v>327</v>
      </c>
      <c r="F389" s="139" t="s">
        <v>332</v>
      </c>
      <c r="G389" s="139" t="s">
        <v>125</v>
      </c>
      <c r="H389" s="26">
        <v>80</v>
      </c>
      <c r="I389" s="25">
        <v>470000000</v>
      </c>
      <c r="J389" s="27" t="s">
        <v>33</v>
      </c>
      <c r="K389" s="28" t="s">
        <v>1583</v>
      </c>
      <c r="L389" s="25" t="s">
        <v>331</v>
      </c>
      <c r="M389" s="21"/>
      <c r="N389" s="139" t="s">
        <v>329</v>
      </c>
      <c r="O389" s="139" t="s">
        <v>134</v>
      </c>
      <c r="P389" s="21"/>
      <c r="Q389" s="139"/>
      <c r="R389" s="36"/>
      <c r="S389" s="36"/>
      <c r="T389" s="36">
        <v>500000</v>
      </c>
      <c r="U389" s="36">
        <f t="shared" si="36"/>
        <v>560000</v>
      </c>
      <c r="V389" s="56"/>
      <c r="W389" s="48">
        <v>2017</v>
      </c>
      <c r="X389" s="86"/>
      <c r="Y389" s="40" t="s">
        <v>305</v>
      </c>
    </row>
    <row r="390" spans="1:25" ht="102" x14ac:dyDescent="0.25">
      <c r="A390" s="27" t="s">
        <v>402</v>
      </c>
      <c r="B390" s="23" t="s">
        <v>2</v>
      </c>
      <c r="C390" s="41" t="s">
        <v>336</v>
      </c>
      <c r="D390" s="139" t="s">
        <v>337</v>
      </c>
      <c r="E390" s="139" t="s">
        <v>337</v>
      </c>
      <c r="F390" s="139" t="s">
        <v>338</v>
      </c>
      <c r="G390" s="139" t="s">
        <v>92</v>
      </c>
      <c r="H390" s="33">
        <v>80</v>
      </c>
      <c r="I390" s="25">
        <v>470000000</v>
      </c>
      <c r="J390" s="27" t="s">
        <v>33</v>
      </c>
      <c r="K390" s="28" t="s">
        <v>1583</v>
      </c>
      <c r="L390" s="25" t="s">
        <v>1449</v>
      </c>
      <c r="M390" s="21"/>
      <c r="N390" s="139" t="s">
        <v>129</v>
      </c>
      <c r="O390" s="139" t="s">
        <v>134</v>
      </c>
      <c r="P390" s="21"/>
      <c r="Q390" s="78"/>
      <c r="R390" s="79"/>
      <c r="S390" s="79"/>
      <c r="T390" s="38">
        <v>13925536</v>
      </c>
      <c r="U390" s="36">
        <f t="shared" si="36"/>
        <v>15596600.320000002</v>
      </c>
      <c r="V390" s="62"/>
      <c r="W390" s="21">
        <v>2017</v>
      </c>
      <c r="X390" s="86"/>
      <c r="Y390" s="40" t="s">
        <v>1453</v>
      </c>
    </row>
    <row r="391" spans="1:25" ht="102" x14ac:dyDescent="0.25">
      <c r="A391" s="27" t="s">
        <v>403</v>
      </c>
      <c r="B391" s="23" t="s">
        <v>2</v>
      </c>
      <c r="C391" s="41" t="s">
        <v>336</v>
      </c>
      <c r="D391" s="139" t="s">
        <v>337</v>
      </c>
      <c r="E391" s="139" t="s">
        <v>337</v>
      </c>
      <c r="F391" s="139" t="s">
        <v>339</v>
      </c>
      <c r="G391" s="139" t="s">
        <v>92</v>
      </c>
      <c r="H391" s="33">
        <v>80</v>
      </c>
      <c r="I391" s="25">
        <v>470000000</v>
      </c>
      <c r="J391" s="27" t="s">
        <v>33</v>
      </c>
      <c r="K391" s="28" t="s">
        <v>1583</v>
      </c>
      <c r="L391" s="25" t="s">
        <v>1449</v>
      </c>
      <c r="M391" s="21"/>
      <c r="N391" s="139" t="s">
        <v>129</v>
      </c>
      <c r="O391" s="139" t="s">
        <v>134</v>
      </c>
      <c r="P391" s="21"/>
      <c r="Q391" s="78"/>
      <c r="R391" s="79"/>
      <c r="S391" s="79"/>
      <c r="T391" s="38">
        <v>11380660</v>
      </c>
      <c r="U391" s="36">
        <f t="shared" si="36"/>
        <v>12746339.200000001</v>
      </c>
      <c r="V391" s="62"/>
      <c r="W391" s="21">
        <v>2017</v>
      </c>
      <c r="X391" s="86"/>
      <c r="Y391" s="40" t="s">
        <v>1453</v>
      </c>
    </row>
    <row r="392" spans="1:25" ht="102" x14ac:dyDescent="0.25">
      <c r="A392" s="27" t="s">
        <v>404</v>
      </c>
      <c r="B392" s="23" t="s">
        <v>2</v>
      </c>
      <c r="C392" s="41" t="s">
        <v>340</v>
      </c>
      <c r="D392" s="139" t="s">
        <v>341</v>
      </c>
      <c r="E392" s="139" t="s">
        <v>341</v>
      </c>
      <c r="F392" s="139" t="s">
        <v>342</v>
      </c>
      <c r="G392" s="139" t="s">
        <v>125</v>
      </c>
      <c r="H392" s="33">
        <v>80</v>
      </c>
      <c r="I392" s="25">
        <v>470000000</v>
      </c>
      <c r="J392" s="27" t="s">
        <v>33</v>
      </c>
      <c r="K392" s="28" t="s">
        <v>1583</v>
      </c>
      <c r="L392" s="25" t="s">
        <v>343</v>
      </c>
      <c r="M392" s="21"/>
      <c r="N392" s="139" t="s">
        <v>1398</v>
      </c>
      <c r="O392" s="139" t="s">
        <v>134</v>
      </c>
      <c r="P392" s="21"/>
      <c r="Q392" s="78"/>
      <c r="R392" s="79"/>
      <c r="S392" s="79"/>
      <c r="T392" s="38">
        <v>1518750</v>
      </c>
      <c r="U392" s="36">
        <f t="shared" si="36"/>
        <v>1701000.0000000002</v>
      </c>
      <c r="V392" s="62"/>
      <c r="W392" s="21">
        <v>2017</v>
      </c>
      <c r="X392" s="86"/>
      <c r="Y392" s="40" t="s">
        <v>1453</v>
      </c>
    </row>
    <row r="393" spans="1:25" ht="102" x14ac:dyDescent="0.25">
      <c r="A393" s="27" t="s">
        <v>405</v>
      </c>
      <c r="B393" s="23" t="s">
        <v>2</v>
      </c>
      <c r="C393" s="28" t="s">
        <v>352</v>
      </c>
      <c r="D393" s="139" t="s">
        <v>353</v>
      </c>
      <c r="E393" s="28" t="s">
        <v>353</v>
      </c>
      <c r="F393" s="139" t="s">
        <v>354</v>
      </c>
      <c r="G393" s="139" t="s">
        <v>125</v>
      </c>
      <c r="H393" s="92">
        <v>80</v>
      </c>
      <c r="I393" s="139">
        <v>470000000</v>
      </c>
      <c r="J393" s="27" t="s">
        <v>33</v>
      </c>
      <c r="K393" s="28" t="s">
        <v>1583</v>
      </c>
      <c r="L393" s="139" t="s">
        <v>34</v>
      </c>
      <c r="M393" s="21"/>
      <c r="N393" s="139" t="s">
        <v>129</v>
      </c>
      <c r="O393" s="139" t="s">
        <v>134</v>
      </c>
      <c r="P393" s="21"/>
      <c r="Q393" s="78"/>
      <c r="R393" s="79"/>
      <c r="S393" s="79"/>
      <c r="T393" s="38">
        <v>1200000</v>
      </c>
      <c r="U393" s="36">
        <f t="shared" si="36"/>
        <v>1344000.0000000002</v>
      </c>
      <c r="V393" s="62"/>
      <c r="W393" s="21">
        <v>2017</v>
      </c>
      <c r="X393" s="86"/>
      <c r="Y393" s="40" t="s">
        <v>127</v>
      </c>
    </row>
    <row r="394" spans="1:25" ht="102" x14ac:dyDescent="0.25">
      <c r="A394" s="27" t="s">
        <v>406</v>
      </c>
      <c r="B394" s="23" t="s">
        <v>2</v>
      </c>
      <c r="C394" s="28" t="s">
        <v>352</v>
      </c>
      <c r="D394" s="139" t="s">
        <v>353</v>
      </c>
      <c r="E394" s="28" t="s">
        <v>353</v>
      </c>
      <c r="F394" s="139" t="s">
        <v>355</v>
      </c>
      <c r="G394" s="139" t="s">
        <v>125</v>
      </c>
      <c r="H394" s="92">
        <v>80</v>
      </c>
      <c r="I394" s="139">
        <v>470000000</v>
      </c>
      <c r="J394" s="27" t="s">
        <v>33</v>
      </c>
      <c r="K394" s="28" t="s">
        <v>1583</v>
      </c>
      <c r="L394" s="139" t="s">
        <v>34</v>
      </c>
      <c r="M394" s="21"/>
      <c r="N394" s="139" t="s">
        <v>129</v>
      </c>
      <c r="O394" s="139" t="s">
        <v>134</v>
      </c>
      <c r="P394" s="37"/>
      <c r="Q394" s="139"/>
      <c r="R394" s="79"/>
      <c r="S394" s="79"/>
      <c r="T394" s="38">
        <v>800000</v>
      </c>
      <c r="U394" s="36">
        <f t="shared" si="36"/>
        <v>896000.00000000012</v>
      </c>
      <c r="V394" s="62"/>
      <c r="W394" s="21">
        <v>2017</v>
      </c>
      <c r="X394" s="86"/>
      <c r="Y394" s="40" t="s">
        <v>127</v>
      </c>
    </row>
    <row r="395" spans="1:25" ht="102" x14ac:dyDescent="0.25">
      <c r="A395" s="27" t="s">
        <v>407</v>
      </c>
      <c r="B395" s="23" t="s">
        <v>2</v>
      </c>
      <c r="C395" s="28" t="s">
        <v>356</v>
      </c>
      <c r="D395" s="139" t="s">
        <v>357</v>
      </c>
      <c r="E395" s="28" t="s">
        <v>357</v>
      </c>
      <c r="F395" s="139" t="s">
        <v>358</v>
      </c>
      <c r="G395" s="139" t="s">
        <v>125</v>
      </c>
      <c r="H395" s="92">
        <v>80</v>
      </c>
      <c r="I395" s="139">
        <v>470000000</v>
      </c>
      <c r="J395" s="27" t="s">
        <v>33</v>
      </c>
      <c r="K395" s="28" t="s">
        <v>1583</v>
      </c>
      <c r="L395" s="139" t="s">
        <v>140</v>
      </c>
      <c r="M395" s="62"/>
      <c r="N395" s="139" t="s">
        <v>129</v>
      </c>
      <c r="O395" s="139" t="s">
        <v>134</v>
      </c>
      <c r="P395" s="21"/>
      <c r="Q395" s="78"/>
      <c r="R395" s="79"/>
      <c r="S395" s="79"/>
      <c r="T395" s="38">
        <v>85714.2</v>
      </c>
      <c r="U395" s="36">
        <f t="shared" si="36"/>
        <v>95999.90400000001</v>
      </c>
      <c r="V395" s="62"/>
      <c r="W395" s="21">
        <v>2017</v>
      </c>
      <c r="X395" s="86"/>
      <c r="Y395" s="40" t="s">
        <v>127</v>
      </c>
    </row>
    <row r="396" spans="1:25" ht="89.25" x14ac:dyDescent="0.25">
      <c r="A396" s="27" t="s">
        <v>408</v>
      </c>
      <c r="B396" s="27" t="s">
        <v>2</v>
      </c>
      <c r="C396" s="27" t="s">
        <v>1469</v>
      </c>
      <c r="D396" s="27" t="s">
        <v>1470</v>
      </c>
      <c r="E396" s="28" t="s">
        <v>1470</v>
      </c>
      <c r="F396" s="28" t="s">
        <v>1471</v>
      </c>
      <c r="G396" s="27" t="s">
        <v>92</v>
      </c>
      <c r="H396" s="21">
        <v>50</v>
      </c>
      <c r="I396" s="25">
        <v>470000000</v>
      </c>
      <c r="J396" s="27" t="s">
        <v>33</v>
      </c>
      <c r="K396" s="28" t="s">
        <v>1583</v>
      </c>
      <c r="L396" s="115" t="s">
        <v>74</v>
      </c>
      <c r="M396" s="27"/>
      <c r="N396" s="139" t="s">
        <v>1473</v>
      </c>
      <c r="O396" s="46" t="s">
        <v>1472</v>
      </c>
      <c r="P396" s="27"/>
      <c r="Q396" s="27"/>
      <c r="R396" s="116"/>
      <c r="S396" s="117"/>
      <c r="T396" s="36">
        <v>25300000</v>
      </c>
      <c r="U396" s="36">
        <f t="shared" si="36"/>
        <v>28336000.000000004</v>
      </c>
      <c r="V396" s="62"/>
      <c r="W396" s="21">
        <v>2017</v>
      </c>
      <c r="X396" s="86"/>
      <c r="Y396" s="40" t="s">
        <v>267</v>
      </c>
    </row>
    <row r="397" spans="1:25" ht="102" x14ac:dyDescent="0.25">
      <c r="A397" s="27" t="s">
        <v>409</v>
      </c>
      <c r="B397" s="27" t="s">
        <v>2</v>
      </c>
      <c r="C397" s="27" t="s">
        <v>1604</v>
      </c>
      <c r="D397" s="27" t="s">
        <v>1605</v>
      </c>
      <c r="E397" s="28" t="s">
        <v>1605</v>
      </c>
      <c r="F397" s="28" t="s">
        <v>1606</v>
      </c>
      <c r="G397" s="27" t="s">
        <v>92</v>
      </c>
      <c r="H397" s="21">
        <v>65</v>
      </c>
      <c r="I397" s="25">
        <v>470000000</v>
      </c>
      <c r="J397" s="27" t="s">
        <v>33</v>
      </c>
      <c r="K397" s="28" t="s">
        <v>1583</v>
      </c>
      <c r="L397" s="115" t="s">
        <v>1607</v>
      </c>
      <c r="M397" s="27"/>
      <c r="N397" s="139" t="s">
        <v>1608</v>
      </c>
      <c r="O397" s="46" t="s">
        <v>1472</v>
      </c>
      <c r="P397" s="27"/>
      <c r="Q397" s="27"/>
      <c r="R397" s="116"/>
      <c r="S397" s="117"/>
      <c r="T397" s="36">
        <v>319635000</v>
      </c>
      <c r="U397" s="36">
        <f t="shared" si="36"/>
        <v>357991200.00000006</v>
      </c>
      <c r="V397" s="62"/>
      <c r="W397" s="21">
        <v>2017</v>
      </c>
      <c r="X397" s="86"/>
      <c r="Y397" s="40" t="s">
        <v>267</v>
      </c>
    </row>
    <row r="398" spans="1:25" ht="102" x14ac:dyDescent="0.25">
      <c r="A398" s="27" t="s">
        <v>1468</v>
      </c>
      <c r="B398" s="27" t="s">
        <v>2</v>
      </c>
      <c r="C398" s="27" t="s">
        <v>1604</v>
      </c>
      <c r="D398" s="27" t="s">
        <v>1605</v>
      </c>
      <c r="E398" s="28" t="s">
        <v>1605</v>
      </c>
      <c r="F398" s="28" t="s">
        <v>1610</v>
      </c>
      <c r="G398" s="27" t="s">
        <v>92</v>
      </c>
      <c r="H398" s="21">
        <v>65</v>
      </c>
      <c r="I398" s="25">
        <v>470000000</v>
      </c>
      <c r="J398" s="27" t="s">
        <v>33</v>
      </c>
      <c r="K398" s="28" t="s">
        <v>1583</v>
      </c>
      <c r="L398" s="115" t="s">
        <v>1611</v>
      </c>
      <c r="M398" s="27"/>
      <c r="N398" s="139" t="s">
        <v>1608</v>
      </c>
      <c r="O398" s="46" t="s">
        <v>1472</v>
      </c>
      <c r="P398" s="27"/>
      <c r="Q398" s="27"/>
      <c r="R398" s="116"/>
      <c r="S398" s="117"/>
      <c r="T398" s="36">
        <v>4193365.5836282312</v>
      </c>
      <c r="U398" s="36">
        <f t="shared" si="36"/>
        <v>4696569.4536636192</v>
      </c>
      <c r="V398" s="62"/>
      <c r="W398" s="21">
        <v>2017</v>
      </c>
      <c r="X398" s="86"/>
      <c r="Y398" s="40" t="s">
        <v>267</v>
      </c>
    </row>
    <row r="399" spans="1:25" ht="102" x14ac:dyDescent="0.25">
      <c r="A399" s="27" t="s">
        <v>1603</v>
      </c>
      <c r="B399" s="27" t="s">
        <v>2</v>
      </c>
      <c r="C399" s="27" t="s">
        <v>1604</v>
      </c>
      <c r="D399" s="27" t="s">
        <v>1605</v>
      </c>
      <c r="E399" s="28" t="s">
        <v>1605</v>
      </c>
      <c r="F399" s="28" t="s">
        <v>1613</v>
      </c>
      <c r="G399" s="27" t="s">
        <v>125</v>
      </c>
      <c r="H399" s="21">
        <v>65</v>
      </c>
      <c r="I399" s="25">
        <v>470000000</v>
      </c>
      <c r="J399" s="27" t="s">
        <v>33</v>
      </c>
      <c r="K399" s="28" t="s">
        <v>1583</v>
      </c>
      <c r="L399" s="115" t="s">
        <v>1611</v>
      </c>
      <c r="M399" s="27"/>
      <c r="N399" s="139" t="s">
        <v>1608</v>
      </c>
      <c r="O399" s="46" t="s">
        <v>1472</v>
      </c>
      <c r="P399" s="27"/>
      <c r="Q399" s="27"/>
      <c r="R399" s="116"/>
      <c r="S399" s="117"/>
      <c r="T399" s="36">
        <v>6343785.7571990844</v>
      </c>
      <c r="U399" s="36">
        <f t="shared" si="36"/>
        <v>7105040.0480629755</v>
      </c>
      <c r="V399" s="62"/>
      <c r="W399" s="21">
        <v>2017</v>
      </c>
      <c r="X399" s="86"/>
      <c r="Y399" s="40" t="s">
        <v>267</v>
      </c>
    </row>
    <row r="400" spans="1:25" ht="102" x14ac:dyDescent="0.25">
      <c r="A400" s="27" t="s">
        <v>1609</v>
      </c>
      <c r="B400" s="27" t="s">
        <v>2</v>
      </c>
      <c r="C400" s="27" t="s">
        <v>1604</v>
      </c>
      <c r="D400" s="27" t="s">
        <v>1605</v>
      </c>
      <c r="E400" s="28" t="s">
        <v>1605</v>
      </c>
      <c r="F400" s="28" t="s">
        <v>1615</v>
      </c>
      <c r="G400" s="27" t="s">
        <v>92</v>
      </c>
      <c r="H400" s="21">
        <v>65</v>
      </c>
      <c r="I400" s="25">
        <v>470000000</v>
      </c>
      <c r="J400" s="27" t="s">
        <v>33</v>
      </c>
      <c r="K400" s="28" t="s">
        <v>1583</v>
      </c>
      <c r="L400" s="115" t="s">
        <v>1616</v>
      </c>
      <c r="M400" s="27"/>
      <c r="N400" s="139" t="s">
        <v>1608</v>
      </c>
      <c r="O400" s="46" t="s">
        <v>1472</v>
      </c>
      <c r="P400" s="27"/>
      <c r="Q400" s="27"/>
      <c r="R400" s="116"/>
      <c r="S400" s="117"/>
      <c r="T400" s="36">
        <v>17960724.206284232</v>
      </c>
      <c r="U400" s="36">
        <f t="shared" si="36"/>
        <v>20116011.111038342</v>
      </c>
      <c r="V400" s="62"/>
      <c r="W400" s="21">
        <v>2017</v>
      </c>
      <c r="X400" s="86"/>
      <c r="Y400" s="40" t="s">
        <v>267</v>
      </c>
    </row>
    <row r="401" spans="1:25" ht="102" x14ac:dyDescent="0.25">
      <c r="A401" s="27" t="s">
        <v>1612</v>
      </c>
      <c r="B401" s="27" t="s">
        <v>2</v>
      </c>
      <c r="C401" s="27" t="s">
        <v>1604</v>
      </c>
      <c r="D401" s="27" t="s">
        <v>1605</v>
      </c>
      <c r="E401" s="28" t="s">
        <v>1605</v>
      </c>
      <c r="F401" s="28" t="s">
        <v>1618</v>
      </c>
      <c r="G401" s="27" t="s">
        <v>92</v>
      </c>
      <c r="H401" s="21">
        <v>65</v>
      </c>
      <c r="I401" s="25">
        <v>470000000</v>
      </c>
      <c r="J401" s="27" t="s">
        <v>33</v>
      </c>
      <c r="K401" s="28" t="s">
        <v>1583</v>
      </c>
      <c r="L401" s="115" t="s">
        <v>1619</v>
      </c>
      <c r="M401" s="27"/>
      <c r="N401" s="139" t="s">
        <v>1608</v>
      </c>
      <c r="O401" s="46" t="s">
        <v>1472</v>
      </c>
      <c r="P401" s="27"/>
      <c r="Q401" s="27"/>
      <c r="R401" s="116"/>
      <c r="S401" s="117"/>
      <c r="T401" s="36">
        <v>20635889.517750919</v>
      </c>
      <c r="U401" s="36">
        <f t="shared" si="36"/>
        <v>23112196.259881031</v>
      </c>
      <c r="V401" s="62"/>
      <c r="W401" s="21">
        <v>2017</v>
      </c>
      <c r="X401" s="86"/>
      <c r="Y401" s="40" t="s">
        <v>267</v>
      </c>
    </row>
    <row r="402" spans="1:25" ht="102" x14ac:dyDescent="0.25">
      <c r="A402" s="27" t="s">
        <v>1614</v>
      </c>
      <c r="B402" s="27" t="s">
        <v>2</v>
      </c>
      <c r="C402" s="27" t="s">
        <v>1604</v>
      </c>
      <c r="D402" s="27" t="s">
        <v>1605</v>
      </c>
      <c r="E402" s="28" t="s">
        <v>1605</v>
      </c>
      <c r="F402" s="28" t="s">
        <v>1621</v>
      </c>
      <c r="G402" s="27" t="s">
        <v>125</v>
      </c>
      <c r="H402" s="21">
        <v>65</v>
      </c>
      <c r="I402" s="25">
        <v>470000000</v>
      </c>
      <c r="J402" s="27" t="s">
        <v>33</v>
      </c>
      <c r="K402" s="28" t="s">
        <v>1583</v>
      </c>
      <c r="L402" s="115" t="s">
        <v>1619</v>
      </c>
      <c r="M402" s="27"/>
      <c r="N402" s="139" t="s">
        <v>1608</v>
      </c>
      <c r="O402" s="46" t="s">
        <v>1472</v>
      </c>
      <c r="P402" s="27"/>
      <c r="Q402" s="27"/>
      <c r="R402" s="116"/>
      <c r="S402" s="117"/>
      <c r="T402" s="36">
        <v>3761129.7738821404</v>
      </c>
      <c r="U402" s="36">
        <f t="shared" si="36"/>
        <v>4212465.3467479972</v>
      </c>
      <c r="V402" s="62"/>
      <c r="W402" s="21">
        <v>2017</v>
      </c>
      <c r="X402" s="86"/>
      <c r="Y402" s="40" t="s">
        <v>267</v>
      </c>
    </row>
    <row r="403" spans="1:25" ht="102" x14ac:dyDescent="0.25">
      <c r="A403" s="27" t="s">
        <v>1617</v>
      </c>
      <c r="B403" s="27" t="s">
        <v>2</v>
      </c>
      <c r="C403" s="27" t="s">
        <v>1604</v>
      </c>
      <c r="D403" s="27" t="s">
        <v>1605</v>
      </c>
      <c r="E403" s="28" t="s">
        <v>1605</v>
      </c>
      <c r="F403" s="28" t="s">
        <v>1623</v>
      </c>
      <c r="G403" s="27" t="s">
        <v>125</v>
      </c>
      <c r="H403" s="21">
        <v>65</v>
      </c>
      <c r="I403" s="25">
        <v>470000000</v>
      </c>
      <c r="J403" s="27" t="s">
        <v>33</v>
      </c>
      <c r="K403" s="28" t="s">
        <v>1583</v>
      </c>
      <c r="L403" s="115" t="s">
        <v>1624</v>
      </c>
      <c r="M403" s="27"/>
      <c r="N403" s="139" t="s">
        <v>1608</v>
      </c>
      <c r="O403" s="46" t="s">
        <v>1472</v>
      </c>
      <c r="P403" s="27"/>
      <c r="Q403" s="27"/>
      <c r="R403" s="116"/>
      <c r="S403" s="117"/>
      <c r="T403" s="36">
        <v>6478349</v>
      </c>
      <c r="U403" s="36">
        <f t="shared" si="36"/>
        <v>7255750.8800000008</v>
      </c>
      <c r="V403" s="62"/>
      <c r="W403" s="21">
        <v>2017</v>
      </c>
      <c r="X403" s="86"/>
      <c r="Y403" s="40" t="s">
        <v>267</v>
      </c>
    </row>
    <row r="404" spans="1:25" ht="102" x14ac:dyDescent="0.25">
      <c r="A404" s="27" t="s">
        <v>1620</v>
      </c>
      <c r="B404" s="27" t="s">
        <v>2</v>
      </c>
      <c r="C404" s="27" t="s">
        <v>1604</v>
      </c>
      <c r="D404" s="27" t="s">
        <v>1605</v>
      </c>
      <c r="E404" s="28" t="s">
        <v>1605</v>
      </c>
      <c r="F404" s="28" t="s">
        <v>1626</v>
      </c>
      <c r="G404" s="27" t="s">
        <v>92</v>
      </c>
      <c r="H404" s="21">
        <v>65</v>
      </c>
      <c r="I404" s="25">
        <v>470000000</v>
      </c>
      <c r="J404" s="27" t="s">
        <v>33</v>
      </c>
      <c r="K404" s="28" t="s">
        <v>1583</v>
      </c>
      <c r="L404" s="115" t="s">
        <v>1624</v>
      </c>
      <c r="M404" s="27"/>
      <c r="N404" s="139" t="s">
        <v>1608</v>
      </c>
      <c r="O404" s="46" t="s">
        <v>1472</v>
      </c>
      <c r="P404" s="27"/>
      <c r="Q404" s="27"/>
      <c r="R404" s="116"/>
      <c r="S404" s="117"/>
      <c r="T404" s="36">
        <v>21143645.431870095</v>
      </c>
      <c r="U404" s="36">
        <f t="shared" si="36"/>
        <v>23680882.883694511</v>
      </c>
      <c r="V404" s="62"/>
      <c r="W404" s="21">
        <v>2017</v>
      </c>
      <c r="X404" s="86"/>
      <c r="Y404" s="40" t="s">
        <v>267</v>
      </c>
    </row>
    <row r="405" spans="1:25" ht="102" x14ac:dyDescent="0.25">
      <c r="A405" s="27" t="s">
        <v>1622</v>
      </c>
      <c r="B405" s="27" t="s">
        <v>2</v>
      </c>
      <c r="C405" s="27" t="s">
        <v>1604</v>
      </c>
      <c r="D405" s="27" t="s">
        <v>1605</v>
      </c>
      <c r="E405" s="28" t="s">
        <v>1605</v>
      </c>
      <c r="F405" s="28" t="s">
        <v>1628</v>
      </c>
      <c r="G405" s="27" t="s">
        <v>92</v>
      </c>
      <c r="H405" s="21">
        <v>65</v>
      </c>
      <c r="I405" s="25">
        <v>470000000</v>
      </c>
      <c r="J405" s="27" t="s">
        <v>33</v>
      </c>
      <c r="K405" s="28" t="s">
        <v>1583</v>
      </c>
      <c r="L405" s="115" t="s">
        <v>1629</v>
      </c>
      <c r="M405" s="27"/>
      <c r="N405" s="139" t="s">
        <v>1608</v>
      </c>
      <c r="O405" s="46" t="s">
        <v>1472</v>
      </c>
      <c r="P405" s="27"/>
      <c r="Q405" s="27"/>
      <c r="R405" s="116"/>
      <c r="S405" s="117"/>
      <c r="T405" s="36">
        <v>14838917.591165842</v>
      </c>
      <c r="U405" s="36">
        <f t="shared" si="36"/>
        <v>16619587.702105746</v>
      </c>
      <c r="V405" s="62"/>
      <c r="W405" s="21">
        <v>2017</v>
      </c>
      <c r="X405" s="86"/>
      <c r="Y405" s="40" t="s">
        <v>267</v>
      </c>
    </row>
    <row r="406" spans="1:25" ht="102" x14ac:dyDescent="0.25">
      <c r="A406" s="27" t="s">
        <v>1625</v>
      </c>
      <c r="B406" s="27" t="s">
        <v>2</v>
      </c>
      <c r="C406" s="27" t="s">
        <v>1604</v>
      </c>
      <c r="D406" s="27" t="s">
        <v>1605</v>
      </c>
      <c r="E406" s="28" t="s">
        <v>1605</v>
      </c>
      <c r="F406" s="28" t="s">
        <v>1631</v>
      </c>
      <c r="G406" s="27" t="s">
        <v>92</v>
      </c>
      <c r="H406" s="21">
        <v>65</v>
      </c>
      <c r="I406" s="25">
        <v>470000000</v>
      </c>
      <c r="J406" s="27" t="s">
        <v>33</v>
      </c>
      <c r="K406" s="28" t="s">
        <v>1583</v>
      </c>
      <c r="L406" s="115" t="s">
        <v>1629</v>
      </c>
      <c r="M406" s="27"/>
      <c r="N406" s="139" t="s">
        <v>1608</v>
      </c>
      <c r="O406" s="46" t="s">
        <v>1472</v>
      </c>
      <c r="P406" s="27"/>
      <c r="Q406" s="27"/>
      <c r="R406" s="116"/>
      <c r="S406" s="117"/>
      <c r="T406" s="36">
        <v>55167662.220914796</v>
      </c>
      <c r="U406" s="36">
        <f t="shared" si="36"/>
        <v>61787781.687424578</v>
      </c>
      <c r="V406" s="62"/>
      <c r="W406" s="21">
        <v>2017</v>
      </c>
      <c r="X406" s="86"/>
      <c r="Y406" s="40" t="s">
        <v>267</v>
      </c>
    </row>
    <row r="407" spans="1:25" ht="102" x14ac:dyDescent="0.25">
      <c r="A407" s="27" t="s">
        <v>1627</v>
      </c>
      <c r="B407" s="27" t="s">
        <v>2</v>
      </c>
      <c r="C407" s="27" t="s">
        <v>1604</v>
      </c>
      <c r="D407" s="27" t="s">
        <v>1605</v>
      </c>
      <c r="E407" s="28" t="s">
        <v>1605</v>
      </c>
      <c r="F407" s="28" t="s">
        <v>1633</v>
      </c>
      <c r="G407" s="27" t="s">
        <v>92</v>
      </c>
      <c r="H407" s="21">
        <v>65</v>
      </c>
      <c r="I407" s="25">
        <v>470000000</v>
      </c>
      <c r="J407" s="27" t="s">
        <v>33</v>
      </c>
      <c r="K407" s="28" t="s">
        <v>1583</v>
      </c>
      <c r="L407" s="115" t="s">
        <v>1634</v>
      </c>
      <c r="M407" s="27"/>
      <c r="N407" s="139" t="s">
        <v>1608</v>
      </c>
      <c r="O407" s="46" t="s">
        <v>1472</v>
      </c>
      <c r="P407" s="27"/>
      <c r="Q407" s="27"/>
      <c r="R407" s="116"/>
      <c r="S407" s="117"/>
      <c r="T407" s="36">
        <v>22298808.659554642</v>
      </c>
      <c r="U407" s="36">
        <f t="shared" si="36"/>
        <v>24974665.698701203</v>
      </c>
      <c r="V407" s="62"/>
      <c r="W407" s="21">
        <v>2017</v>
      </c>
      <c r="X407" s="86"/>
      <c r="Y407" s="40" t="s">
        <v>267</v>
      </c>
    </row>
    <row r="408" spans="1:25" ht="102" x14ac:dyDescent="0.25">
      <c r="A408" s="27" t="s">
        <v>1630</v>
      </c>
      <c r="B408" s="27" t="s">
        <v>2</v>
      </c>
      <c r="C408" s="27" t="s">
        <v>1604</v>
      </c>
      <c r="D408" s="27" t="s">
        <v>1605</v>
      </c>
      <c r="E408" s="28" t="s">
        <v>1605</v>
      </c>
      <c r="F408" s="28" t="s">
        <v>1636</v>
      </c>
      <c r="G408" s="27" t="s">
        <v>125</v>
      </c>
      <c r="H408" s="21">
        <v>65</v>
      </c>
      <c r="I408" s="25">
        <v>470000000</v>
      </c>
      <c r="J408" s="27" t="s">
        <v>33</v>
      </c>
      <c r="K408" s="28" t="s">
        <v>1583</v>
      </c>
      <c r="L408" s="115" t="s">
        <v>1637</v>
      </c>
      <c r="M408" s="27"/>
      <c r="N408" s="139" t="s">
        <v>1608</v>
      </c>
      <c r="O408" s="46" t="s">
        <v>1472</v>
      </c>
      <c r="P408" s="27"/>
      <c r="Q408" s="27"/>
      <c r="R408" s="116"/>
      <c r="S408" s="117"/>
      <c r="T408" s="36">
        <v>5422995.0258700447</v>
      </c>
      <c r="U408" s="36">
        <f t="shared" si="36"/>
        <v>6073754.4289744506</v>
      </c>
      <c r="V408" s="62"/>
      <c r="W408" s="21">
        <v>2017</v>
      </c>
      <c r="X408" s="86"/>
      <c r="Y408" s="40" t="s">
        <v>267</v>
      </c>
    </row>
    <row r="409" spans="1:25" ht="102" x14ac:dyDescent="0.25">
      <c r="A409" s="27" t="s">
        <v>1632</v>
      </c>
      <c r="B409" s="27" t="s">
        <v>2</v>
      </c>
      <c r="C409" s="27" t="s">
        <v>1604</v>
      </c>
      <c r="D409" s="27" t="s">
        <v>1605</v>
      </c>
      <c r="E409" s="28" t="s">
        <v>1605</v>
      </c>
      <c r="F409" s="28" t="s">
        <v>1639</v>
      </c>
      <c r="G409" s="27" t="s">
        <v>92</v>
      </c>
      <c r="H409" s="21">
        <v>65</v>
      </c>
      <c r="I409" s="25">
        <v>470000000</v>
      </c>
      <c r="J409" s="27" t="s">
        <v>33</v>
      </c>
      <c r="K409" s="28" t="s">
        <v>1583</v>
      </c>
      <c r="L409" s="115" t="s">
        <v>1640</v>
      </c>
      <c r="M409" s="27"/>
      <c r="N409" s="139" t="s">
        <v>1608</v>
      </c>
      <c r="O409" s="46" t="s">
        <v>1472</v>
      </c>
      <c r="P409" s="27"/>
      <c r="Q409" s="27"/>
      <c r="R409" s="116"/>
      <c r="S409" s="117"/>
      <c r="T409" s="36">
        <v>20971257.455033075</v>
      </c>
      <c r="U409" s="36">
        <f t="shared" si="36"/>
        <v>23487808.349637046</v>
      </c>
      <c r="V409" s="62"/>
      <c r="W409" s="21">
        <v>2017</v>
      </c>
      <c r="X409" s="86"/>
      <c r="Y409" s="40" t="s">
        <v>267</v>
      </c>
    </row>
    <row r="410" spans="1:25" ht="114.75" x14ac:dyDescent="0.25">
      <c r="A410" s="27" t="s">
        <v>1635</v>
      </c>
      <c r="B410" s="27" t="s">
        <v>2</v>
      </c>
      <c r="C410" s="27" t="s">
        <v>1604</v>
      </c>
      <c r="D410" s="27" t="s">
        <v>1605</v>
      </c>
      <c r="E410" s="28" t="s">
        <v>1605</v>
      </c>
      <c r="F410" s="28" t="s">
        <v>1642</v>
      </c>
      <c r="G410" s="27" t="s">
        <v>92</v>
      </c>
      <c r="H410" s="21">
        <v>65</v>
      </c>
      <c r="I410" s="25">
        <v>470000000</v>
      </c>
      <c r="J410" s="27" t="s">
        <v>33</v>
      </c>
      <c r="K410" s="28" t="s">
        <v>1583</v>
      </c>
      <c r="L410" s="115" t="s">
        <v>1643</v>
      </c>
      <c r="M410" s="27"/>
      <c r="N410" s="139" t="s">
        <v>1608</v>
      </c>
      <c r="O410" s="46" t="s">
        <v>1472</v>
      </c>
      <c r="P410" s="27"/>
      <c r="Q410" s="27"/>
      <c r="R410" s="116"/>
      <c r="S410" s="117"/>
      <c r="T410" s="36">
        <v>312740660.93000001</v>
      </c>
      <c r="U410" s="36">
        <f t="shared" si="36"/>
        <v>350269540.24160004</v>
      </c>
      <c r="V410" s="62"/>
      <c r="W410" s="21">
        <v>2017</v>
      </c>
      <c r="X410" s="86"/>
      <c r="Y410" s="40" t="s">
        <v>267</v>
      </c>
    </row>
    <row r="411" spans="1:25" ht="89.25" x14ac:dyDescent="0.25">
      <c r="A411" s="27" t="s">
        <v>1638</v>
      </c>
      <c r="B411" s="27" t="s">
        <v>2</v>
      </c>
      <c r="C411" s="27" t="s">
        <v>1645</v>
      </c>
      <c r="D411" s="27" t="s">
        <v>1646</v>
      </c>
      <c r="E411" s="28" t="s">
        <v>1646</v>
      </c>
      <c r="F411" s="28" t="s">
        <v>1647</v>
      </c>
      <c r="G411" s="27" t="s">
        <v>125</v>
      </c>
      <c r="H411" s="21">
        <v>65</v>
      </c>
      <c r="I411" s="25">
        <v>470000000</v>
      </c>
      <c r="J411" s="27" t="s">
        <v>33</v>
      </c>
      <c r="K411" s="28" t="s">
        <v>1583</v>
      </c>
      <c r="L411" s="115" t="s">
        <v>1640</v>
      </c>
      <c r="M411" s="27"/>
      <c r="N411" s="139" t="s">
        <v>1608</v>
      </c>
      <c r="O411" s="46" t="s">
        <v>1472</v>
      </c>
      <c r="P411" s="27"/>
      <c r="Q411" s="27"/>
      <c r="R411" s="116"/>
      <c r="S411" s="117"/>
      <c r="T411" s="36">
        <v>3277795.306500705</v>
      </c>
      <c r="U411" s="36">
        <f t="shared" si="36"/>
        <v>3671130.7432807898</v>
      </c>
      <c r="V411" s="62"/>
      <c r="W411" s="21">
        <v>2017</v>
      </c>
      <c r="X411" s="86"/>
      <c r="Y411" s="40" t="s">
        <v>267</v>
      </c>
    </row>
    <row r="412" spans="1:25" ht="89.25" x14ac:dyDescent="0.25">
      <c r="A412" s="27" t="s">
        <v>1641</v>
      </c>
      <c r="B412" s="27" t="s">
        <v>2</v>
      </c>
      <c r="C412" s="27" t="s">
        <v>1645</v>
      </c>
      <c r="D412" s="27" t="s">
        <v>1646</v>
      </c>
      <c r="E412" s="28" t="s">
        <v>1646</v>
      </c>
      <c r="F412" s="28" t="s">
        <v>1649</v>
      </c>
      <c r="G412" s="27" t="s">
        <v>125</v>
      </c>
      <c r="H412" s="21">
        <v>65</v>
      </c>
      <c r="I412" s="25">
        <v>470000000</v>
      </c>
      <c r="J412" s="27" t="s">
        <v>33</v>
      </c>
      <c r="K412" s="28" t="s">
        <v>1583</v>
      </c>
      <c r="L412" s="115" t="s">
        <v>1650</v>
      </c>
      <c r="M412" s="27"/>
      <c r="N412" s="139" t="s">
        <v>1608</v>
      </c>
      <c r="O412" s="46" t="s">
        <v>1472</v>
      </c>
      <c r="P412" s="27"/>
      <c r="Q412" s="27"/>
      <c r="R412" s="116"/>
      <c r="S412" s="117"/>
      <c r="T412" s="36">
        <v>6247548.8187709972</v>
      </c>
      <c r="U412" s="36">
        <f t="shared" si="36"/>
        <v>6997254.6770235179</v>
      </c>
      <c r="V412" s="62"/>
      <c r="W412" s="21">
        <v>2017</v>
      </c>
      <c r="X412" s="86"/>
      <c r="Y412" s="40" t="s">
        <v>267</v>
      </c>
    </row>
    <row r="413" spans="1:25" ht="89.25" x14ac:dyDescent="0.25">
      <c r="A413" s="27" t="s">
        <v>1644</v>
      </c>
      <c r="B413" s="27" t="s">
        <v>2</v>
      </c>
      <c r="C413" s="27" t="s">
        <v>1645</v>
      </c>
      <c r="D413" s="27" t="s">
        <v>1646</v>
      </c>
      <c r="E413" s="28" t="s">
        <v>1646</v>
      </c>
      <c r="F413" s="28" t="s">
        <v>1652</v>
      </c>
      <c r="G413" s="27" t="s">
        <v>92</v>
      </c>
      <c r="H413" s="21">
        <v>65</v>
      </c>
      <c r="I413" s="25">
        <v>470000000</v>
      </c>
      <c r="J413" s="27" t="s">
        <v>33</v>
      </c>
      <c r="K413" s="28" t="s">
        <v>1583</v>
      </c>
      <c r="L413" s="115" t="s">
        <v>1624</v>
      </c>
      <c r="M413" s="27"/>
      <c r="N413" s="139" t="s">
        <v>1608</v>
      </c>
      <c r="O413" s="46" t="s">
        <v>1472</v>
      </c>
      <c r="P413" s="27"/>
      <c r="Q413" s="27"/>
      <c r="R413" s="116"/>
      <c r="S413" s="117"/>
      <c r="T413" s="36">
        <v>10483624.937012834</v>
      </c>
      <c r="U413" s="36">
        <f t="shared" si="36"/>
        <v>11741659.929454375</v>
      </c>
      <c r="V413" s="62"/>
      <c r="W413" s="21">
        <v>2017</v>
      </c>
      <c r="X413" s="86"/>
      <c r="Y413" s="40" t="s">
        <v>267</v>
      </c>
    </row>
    <row r="414" spans="1:25" ht="89.25" x14ac:dyDescent="0.25">
      <c r="A414" s="27" t="s">
        <v>1648</v>
      </c>
      <c r="B414" s="27" t="s">
        <v>2</v>
      </c>
      <c r="C414" s="27" t="s">
        <v>1645</v>
      </c>
      <c r="D414" s="27" t="s">
        <v>1646</v>
      </c>
      <c r="E414" s="28" t="s">
        <v>1646</v>
      </c>
      <c r="F414" s="28" t="s">
        <v>1654</v>
      </c>
      <c r="G414" s="27" t="s">
        <v>92</v>
      </c>
      <c r="H414" s="21">
        <v>65</v>
      </c>
      <c r="I414" s="25">
        <v>470000000</v>
      </c>
      <c r="J414" s="27" t="s">
        <v>33</v>
      </c>
      <c r="K414" s="28" t="s">
        <v>1583</v>
      </c>
      <c r="L414" s="115" t="s">
        <v>1629</v>
      </c>
      <c r="M414" s="27"/>
      <c r="N414" s="139" t="s">
        <v>1608</v>
      </c>
      <c r="O414" s="46" t="s">
        <v>1472</v>
      </c>
      <c r="P414" s="27"/>
      <c r="Q414" s="27"/>
      <c r="R414" s="116"/>
      <c r="S414" s="117"/>
      <c r="T414" s="36">
        <v>13561521.142964501</v>
      </c>
      <c r="U414" s="36">
        <f t="shared" si="36"/>
        <v>15188903.680120243</v>
      </c>
      <c r="V414" s="62"/>
      <c r="W414" s="21">
        <v>2017</v>
      </c>
      <c r="X414" s="86"/>
      <c r="Y414" s="40" t="s">
        <v>267</v>
      </c>
    </row>
    <row r="415" spans="1:25" ht="89.25" x14ac:dyDescent="0.25">
      <c r="A415" s="27" t="s">
        <v>1651</v>
      </c>
      <c r="B415" s="27" t="s">
        <v>2</v>
      </c>
      <c r="C415" s="27" t="s">
        <v>1645</v>
      </c>
      <c r="D415" s="27" t="s">
        <v>1646</v>
      </c>
      <c r="E415" s="28" t="s">
        <v>1646</v>
      </c>
      <c r="F415" s="28" t="s">
        <v>1656</v>
      </c>
      <c r="G415" s="27" t="s">
        <v>92</v>
      </c>
      <c r="H415" s="21">
        <v>65</v>
      </c>
      <c r="I415" s="25">
        <v>470000000</v>
      </c>
      <c r="J415" s="27" t="s">
        <v>33</v>
      </c>
      <c r="K415" s="28" t="s">
        <v>1583</v>
      </c>
      <c r="L415" s="115" t="s">
        <v>1657</v>
      </c>
      <c r="M415" s="27"/>
      <c r="N415" s="139" t="s">
        <v>1608</v>
      </c>
      <c r="O415" s="46" t="s">
        <v>1472</v>
      </c>
      <c r="P415" s="27"/>
      <c r="Q415" s="27"/>
      <c r="R415" s="116"/>
      <c r="S415" s="117"/>
      <c r="T415" s="36">
        <v>10932274.030750085</v>
      </c>
      <c r="U415" s="36">
        <f t="shared" si="36"/>
        <v>12244146.914440095</v>
      </c>
      <c r="V415" s="62"/>
      <c r="W415" s="21">
        <v>2017</v>
      </c>
      <c r="X415" s="86"/>
      <c r="Y415" s="40" t="s">
        <v>267</v>
      </c>
    </row>
    <row r="416" spans="1:25" ht="89.25" x14ac:dyDescent="0.25">
      <c r="A416" s="27" t="s">
        <v>1653</v>
      </c>
      <c r="B416" s="27" t="s">
        <v>2</v>
      </c>
      <c r="C416" s="27" t="s">
        <v>1645</v>
      </c>
      <c r="D416" s="27" t="s">
        <v>1646</v>
      </c>
      <c r="E416" s="28" t="s">
        <v>1646</v>
      </c>
      <c r="F416" s="28" t="s">
        <v>1659</v>
      </c>
      <c r="G416" s="27" t="s">
        <v>92</v>
      </c>
      <c r="H416" s="21">
        <v>65</v>
      </c>
      <c r="I416" s="25">
        <v>470000000</v>
      </c>
      <c r="J416" s="27" t="s">
        <v>33</v>
      </c>
      <c r="K416" s="28" t="s">
        <v>1583</v>
      </c>
      <c r="L416" s="115" t="s">
        <v>1660</v>
      </c>
      <c r="M416" s="27"/>
      <c r="N416" s="139" t="s">
        <v>1608</v>
      </c>
      <c r="O416" s="46" t="s">
        <v>1472</v>
      </c>
      <c r="P416" s="27"/>
      <c r="Q416" s="27"/>
      <c r="R416" s="116"/>
      <c r="S416" s="117"/>
      <c r="T416" s="36">
        <v>10870753.462725472</v>
      </c>
      <c r="U416" s="36">
        <f t="shared" si="36"/>
        <v>12175243.878252529</v>
      </c>
      <c r="V416" s="62"/>
      <c r="W416" s="21">
        <v>2017</v>
      </c>
      <c r="X416" s="86"/>
      <c r="Y416" s="40" t="s">
        <v>267</v>
      </c>
    </row>
    <row r="417" spans="1:25" ht="89.25" x14ac:dyDescent="0.25">
      <c r="A417" s="27" t="s">
        <v>1655</v>
      </c>
      <c r="B417" s="27" t="s">
        <v>2</v>
      </c>
      <c r="C417" s="27" t="s">
        <v>1645</v>
      </c>
      <c r="D417" s="27" t="s">
        <v>1646</v>
      </c>
      <c r="E417" s="28" t="s">
        <v>1646</v>
      </c>
      <c r="F417" s="28" t="s">
        <v>1661</v>
      </c>
      <c r="G417" s="27" t="s">
        <v>125</v>
      </c>
      <c r="H417" s="21">
        <v>65</v>
      </c>
      <c r="I417" s="25">
        <v>470000000</v>
      </c>
      <c r="J417" s="27" t="s">
        <v>33</v>
      </c>
      <c r="K417" s="28" t="s">
        <v>1583</v>
      </c>
      <c r="L417" s="115" t="s">
        <v>1662</v>
      </c>
      <c r="M417" s="27"/>
      <c r="N417" s="139" t="s">
        <v>1608</v>
      </c>
      <c r="O417" s="46" t="s">
        <v>1472</v>
      </c>
      <c r="P417" s="27"/>
      <c r="Q417" s="27"/>
      <c r="R417" s="116"/>
      <c r="S417" s="117"/>
      <c r="T417" s="36">
        <v>7039150.0568615543</v>
      </c>
      <c r="U417" s="36">
        <f t="shared" si="36"/>
        <v>7883848.0636849413</v>
      </c>
      <c r="V417" s="62"/>
      <c r="W417" s="21">
        <v>2017</v>
      </c>
      <c r="X417" s="86"/>
      <c r="Y417" s="40" t="s">
        <v>267</v>
      </c>
    </row>
    <row r="418" spans="1:25" ht="153" x14ac:dyDescent="0.25">
      <c r="A418" s="27" t="s">
        <v>1658</v>
      </c>
      <c r="B418" s="27" t="s">
        <v>2</v>
      </c>
      <c r="C418" s="27" t="s">
        <v>1604</v>
      </c>
      <c r="D418" s="27" t="s">
        <v>1605</v>
      </c>
      <c r="E418" s="28" t="s">
        <v>1605</v>
      </c>
      <c r="F418" s="28" t="s">
        <v>1663</v>
      </c>
      <c r="G418" s="27" t="s">
        <v>92</v>
      </c>
      <c r="H418" s="21">
        <v>65</v>
      </c>
      <c r="I418" s="25">
        <v>470000000</v>
      </c>
      <c r="J418" s="27" t="s">
        <v>33</v>
      </c>
      <c r="K418" s="28" t="s">
        <v>1583</v>
      </c>
      <c r="L418" s="115" t="s">
        <v>1664</v>
      </c>
      <c r="M418" s="27"/>
      <c r="N418" s="139" t="s">
        <v>1608</v>
      </c>
      <c r="O418" s="46" t="s">
        <v>1472</v>
      </c>
      <c r="P418" s="27"/>
      <c r="Q418" s="27"/>
      <c r="R418" s="116"/>
      <c r="S418" s="117"/>
      <c r="T418" s="36">
        <v>14487855.294728935</v>
      </c>
      <c r="U418" s="36">
        <f t="shared" si="36"/>
        <v>16226397.930096408</v>
      </c>
      <c r="V418" s="62"/>
      <c r="W418" s="21">
        <v>2017</v>
      </c>
      <c r="X418" s="86"/>
      <c r="Y418" s="40" t="s">
        <v>267</v>
      </c>
    </row>
    <row r="419" spans="1:25" x14ac:dyDescent="0.25">
      <c r="A419" s="93" t="s">
        <v>387</v>
      </c>
      <c r="B419" s="23"/>
      <c r="C419" s="28"/>
      <c r="D419" s="139"/>
      <c r="E419" s="28"/>
      <c r="F419" s="139"/>
      <c r="G419" s="139"/>
      <c r="H419" s="92"/>
      <c r="I419" s="139"/>
      <c r="J419" s="27"/>
      <c r="K419" s="28"/>
      <c r="L419" s="139"/>
      <c r="M419" s="62"/>
      <c r="N419" s="139"/>
      <c r="O419" s="46"/>
      <c r="P419" s="21"/>
      <c r="Q419" s="78"/>
      <c r="R419" s="79"/>
      <c r="S419" s="79"/>
      <c r="T419" s="94">
        <f>SUM(T385:T418)</f>
        <v>973530722.57445621</v>
      </c>
      <c r="U419" s="94">
        <f>SUM(U385:U418)</f>
        <v>1090354409.2833912</v>
      </c>
      <c r="V419" s="62"/>
      <c r="W419" s="21"/>
      <c r="X419" s="86"/>
      <c r="Y419" s="40"/>
    </row>
    <row r="420" spans="1:25" x14ac:dyDescent="0.25">
      <c r="A420" s="120"/>
      <c r="B420" s="15" t="s">
        <v>50</v>
      </c>
      <c r="C420" s="139"/>
      <c r="D420" s="139"/>
      <c r="E420" s="139"/>
      <c r="F420" s="46"/>
      <c r="G420" s="32"/>
      <c r="H420" s="33"/>
      <c r="I420" s="25"/>
      <c r="J420" s="27"/>
      <c r="K420" s="28"/>
      <c r="L420" s="139"/>
      <c r="M420" s="30"/>
      <c r="N420" s="139"/>
      <c r="O420" s="139"/>
      <c r="P420" s="32"/>
      <c r="Q420" s="34"/>
      <c r="R420" s="35"/>
      <c r="S420" s="120"/>
      <c r="T420" s="120"/>
      <c r="U420" s="120"/>
      <c r="V420" s="120"/>
      <c r="W420" s="121"/>
      <c r="X420" s="122"/>
    </row>
    <row r="421" spans="1:25" ht="89.25" x14ac:dyDescent="0.25">
      <c r="A421" s="27" t="s">
        <v>410</v>
      </c>
      <c r="B421" s="23" t="s">
        <v>2</v>
      </c>
      <c r="C421" s="139" t="s">
        <v>223</v>
      </c>
      <c r="D421" s="139" t="s">
        <v>224</v>
      </c>
      <c r="E421" s="139" t="s">
        <v>224</v>
      </c>
      <c r="F421" s="25" t="s">
        <v>225</v>
      </c>
      <c r="G421" s="80" t="s">
        <v>125</v>
      </c>
      <c r="H421" s="33">
        <v>60</v>
      </c>
      <c r="I421" s="25">
        <v>470000000</v>
      </c>
      <c r="J421" s="27" t="s">
        <v>33</v>
      </c>
      <c r="K421" s="28" t="s">
        <v>1583</v>
      </c>
      <c r="L421" s="25" t="s">
        <v>226</v>
      </c>
      <c r="M421" s="32"/>
      <c r="N421" s="139" t="s">
        <v>257</v>
      </c>
      <c r="O421" s="30" t="s">
        <v>42</v>
      </c>
      <c r="P421" s="59"/>
      <c r="Q421" s="138"/>
      <c r="R421" s="81"/>
      <c r="S421" s="38"/>
      <c r="T421" s="38">
        <v>1591526</v>
      </c>
      <c r="U421" s="36">
        <f t="shared" ref="U421:U424" si="37">T421*1.12</f>
        <v>1782509.12</v>
      </c>
      <c r="V421" s="59"/>
      <c r="W421" s="21">
        <v>2017</v>
      </c>
      <c r="X421" s="86"/>
      <c r="Y421" s="40" t="s">
        <v>174</v>
      </c>
    </row>
    <row r="422" spans="1:25" ht="89.25" x14ac:dyDescent="0.25">
      <c r="A422" s="27" t="s">
        <v>411</v>
      </c>
      <c r="B422" s="139" t="s">
        <v>2</v>
      </c>
      <c r="C422" s="28" t="s">
        <v>227</v>
      </c>
      <c r="D422" s="139" t="s">
        <v>228</v>
      </c>
      <c r="E422" s="28" t="s">
        <v>228</v>
      </c>
      <c r="F422" s="25" t="s">
        <v>229</v>
      </c>
      <c r="G422" s="21" t="s">
        <v>32</v>
      </c>
      <c r="H422" s="26">
        <v>90</v>
      </c>
      <c r="I422" s="25">
        <v>470000000</v>
      </c>
      <c r="J422" s="27" t="s">
        <v>33</v>
      </c>
      <c r="K422" s="28" t="s">
        <v>1583</v>
      </c>
      <c r="L422" s="139" t="s">
        <v>170</v>
      </c>
      <c r="M422" s="21"/>
      <c r="N422" s="139" t="s">
        <v>35</v>
      </c>
      <c r="O422" s="30" t="s">
        <v>42</v>
      </c>
      <c r="P422" s="37"/>
      <c r="Q422" s="139"/>
      <c r="R422" s="27"/>
      <c r="S422" s="38"/>
      <c r="T422" s="38">
        <v>547545.28</v>
      </c>
      <c r="U422" s="36">
        <f t="shared" si="37"/>
        <v>613250.71360000013</v>
      </c>
      <c r="V422" s="36" t="s">
        <v>46</v>
      </c>
      <c r="W422" s="21">
        <v>2017</v>
      </c>
      <c r="X422" s="122"/>
      <c r="Y422" s="40" t="s">
        <v>174</v>
      </c>
    </row>
    <row r="423" spans="1:25" ht="102" x14ac:dyDescent="0.25">
      <c r="A423" s="27" t="s">
        <v>412</v>
      </c>
      <c r="B423" s="139" t="s">
        <v>2</v>
      </c>
      <c r="C423" s="28" t="s">
        <v>230</v>
      </c>
      <c r="D423" s="139" t="s">
        <v>231</v>
      </c>
      <c r="E423" s="28" t="s">
        <v>231</v>
      </c>
      <c r="F423" s="25" t="s">
        <v>232</v>
      </c>
      <c r="G423" s="21" t="s">
        <v>32</v>
      </c>
      <c r="H423" s="26">
        <v>100</v>
      </c>
      <c r="I423" s="25">
        <v>470000000</v>
      </c>
      <c r="J423" s="27" t="s">
        <v>33</v>
      </c>
      <c r="K423" s="28" t="s">
        <v>1583</v>
      </c>
      <c r="L423" s="25" t="s">
        <v>34</v>
      </c>
      <c r="M423" s="21"/>
      <c r="N423" s="139" t="s">
        <v>35</v>
      </c>
      <c r="O423" s="30" t="s">
        <v>42</v>
      </c>
      <c r="P423" s="37"/>
      <c r="Q423" s="139"/>
      <c r="R423" s="27"/>
      <c r="S423" s="36"/>
      <c r="T423" s="36">
        <v>3863296.28</v>
      </c>
      <c r="U423" s="36">
        <f t="shared" si="37"/>
        <v>4326891.8336000005</v>
      </c>
      <c r="V423" s="36"/>
      <c r="W423" s="21">
        <v>2017</v>
      </c>
      <c r="X423" s="122"/>
      <c r="Y423" s="40" t="s">
        <v>174</v>
      </c>
    </row>
    <row r="424" spans="1:25" ht="89.25" x14ac:dyDescent="0.25">
      <c r="A424" s="27" t="s">
        <v>413</v>
      </c>
      <c r="B424" s="139" t="s">
        <v>2</v>
      </c>
      <c r="C424" s="28" t="s">
        <v>233</v>
      </c>
      <c r="D424" s="139" t="s">
        <v>234</v>
      </c>
      <c r="E424" s="28" t="s">
        <v>234</v>
      </c>
      <c r="F424" s="25" t="s">
        <v>1458</v>
      </c>
      <c r="G424" s="21" t="s">
        <v>125</v>
      </c>
      <c r="H424" s="82">
        <v>90</v>
      </c>
      <c r="I424" s="25">
        <v>470000000</v>
      </c>
      <c r="J424" s="27" t="s">
        <v>33</v>
      </c>
      <c r="K424" s="28" t="s">
        <v>1583</v>
      </c>
      <c r="L424" s="25" t="s">
        <v>235</v>
      </c>
      <c r="M424" s="21"/>
      <c r="N424" s="139" t="s">
        <v>1786</v>
      </c>
      <c r="O424" s="30" t="s">
        <v>42</v>
      </c>
      <c r="P424" s="37"/>
      <c r="Q424" s="139"/>
      <c r="R424" s="27"/>
      <c r="S424" s="36"/>
      <c r="T424" s="36">
        <v>4800000</v>
      </c>
      <c r="U424" s="36">
        <f t="shared" si="37"/>
        <v>5376000.0000000009</v>
      </c>
      <c r="V424" s="36"/>
      <c r="W424" s="21">
        <v>2017</v>
      </c>
      <c r="X424" s="122"/>
      <c r="Y424" s="40" t="s">
        <v>174</v>
      </c>
    </row>
    <row r="425" spans="1:25" ht="63.75" x14ac:dyDescent="0.25">
      <c r="A425" s="27" t="s">
        <v>1933</v>
      </c>
      <c r="B425" s="23" t="s">
        <v>2</v>
      </c>
      <c r="C425" s="139" t="s">
        <v>37</v>
      </c>
      <c r="D425" s="139" t="s">
        <v>38</v>
      </c>
      <c r="E425" s="139" t="s">
        <v>38</v>
      </c>
      <c r="F425" s="139" t="s">
        <v>43</v>
      </c>
      <c r="G425" s="32" t="s">
        <v>32</v>
      </c>
      <c r="H425" s="33">
        <v>100</v>
      </c>
      <c r="I425" s="25">
        <v>470000000</v>
      </c>
      <c r="J425" s="27" t="s">
        <v>33</v>
      </c>
      <c r="K425" s="28" t="s">
        <v>1583</v>
      </c>
      <c r="L425" s="139" t="s">
        <v>44</v>
      </c>
      <c r="M425" s="30"/>
      <c r="N425" s="139" t="s">
        <v>35</v>
      </c>
      <c r="O425" s="139" t="s">
        <v>45</v>
      </c>
      <c r="P425" s="32"/>
      <c r="Q425" s="34"/>
      <c r="R425" s="35"/>
      <c r="S425" s="36"/>
      <c r="T425" s="36">
        <v>1224060</v>
      </c>
      <c r="U425" s="36">
        <f>T425*1.12</f>
        <v>1370947.2000000002</v>
      </c>
      <c r="V425" s="32"/>
      <c r="W425" s="21">
        <v>2017</v>
      </c>
      <c r="X425" s="87"/>
      <c r="Y425" s="40" t="s">
        <v>71</v>
      </c>
    </row>
    <row r="426" spans="1:25" ht="89.25" x14ac:dyDescent="0.25">
      <c r="A426" s="27" t="s">
        <v>1934</v>
      </c>
      <c r="B426" s="23" t="s">
        <v>2</v>
      </c>
      <c r="C426" s="139" t="s">
        <v>37</v>
      </c>
      <c r="D426" s="139" t="s">
        <v>38</v>
      </c>
      <c r="E426" s="139" t="s">
        <v>38</v>
      </c>
      <c r="F426" s="139" t="s">
        <v>39</v>
      </c>
      <c r="G426" s="25" t="s">
        <v>125</v>
      </c>
      <c r="H426" s="26">
        <v>100</v>
      </c>
      <c r="I426" s="25">
        <v>470000000</v>
      </c>
      <c r="J426" s="27" t="s">
        <v>33</v>
      </c>
      <c r="K426" s="28" t="s">
        <v>1583</v>
      </c>
      <c r="L426" s="25" t="s">
        <v>40</v>
      </c>
      <c r="M426" s="21"/>
      <c r="N426" s="139" t="s">
        <v>51</v>
      </c>
      <c r="O426" s="30" t="s">
        <v>42</v>
      </c>
      <c r="P426" s="31"/>
      <c r="Q426" s="39"/>
      <c r="R426" s="38"/>
      <c r="S426" s="36"/>
      <c r="T426" s="36">
        <v>846963</v>
      </c>
      <c r="U426" s="39">
        <v>948598.56</v>
      </c>
      <c r="V426" s="38"/>
      <c r="W426" s="21">
        <v>2017</v>
      </c>
      <c r="X426" s="122"/>
      <c r="Y426" s="40" t="s">
        <v>71</v>
      </c>
    </row>
    <row r="427" spans="1:25" ht="89.25" x14ac:dyDescent="0.25">
      <c r="A427" s="27" t="s">
        <v>1935</v>
      </c>
      <c r="B427" s="23" t="s">
        <v>2</v>
      </c>
      <c r="C427" s="139" t="s">
        <v>37</v>
      </c>
      <c r="D427" s="139" t="s">
        <v>38</v>
      </c>
      <c r="E427" s="139" t="s">
        <v>38</v>
      </c>
      <c r="F427" s="24" t="s">
        <v>52</v>
      </c>
      <c r="G427" s="25" t="s">
        <v>32</v>
      </c>
      <c r="H427" s="26">
        <v>100</v>
      </c>
      <c r="I427" s="25">
        <v>470000000</v>
      </c>
      <c r="J427" s="27" t="s">
        <v>33</v>
      </c>
      <c r="K427" s="28" t="s">
        <v>1583</v>
      </c>
      <c r="L427" s="25" t="s">
        <v>34</v>
      </c>
      <c r="M427" s="21"/>
      <c r="N427" s="139" t="s">
        <v>35</v>
      </c>
      <c r="O427" s="29" t="s">
        <v>36</v>
      </c>
      <c r="P427" s="21"/>
      <c r="Q427" s="34"/>
      <c r="R427" s="34"/>
      <c r="S427" s="36"/>
      <c r="T427" s="36">
        <v>1428070</v>
      </c>
      <c r="U427" s="36">
        <v>1599438.4000000001</v>
      </c>
      <c r="V427" s="21" t="s">
        <v>46</v>
      </c>
      <c r="W427" s="21">
        <v>2017</v>
      </c>
      <c r="X427" s="122"/>
      <c r="Y427" s="40" t="s">
        <v>71</v>
      </c>
    </row>
    <row r="428" spans="1:25" ht="89.25" x14ac:dyDescent="0.25">
      <c r="A428" s="27" t="s">
        <v>1936</v>
      </c>
      <c r="B428" s="23" t="s">
        <v>2</v>
      </c>
      <c r="C428" s="139" t="s">
        <v>29</v>
      </c>
      <c r="D428" s="139" t="s">
        <v>30</v>
      </c>
      <c r="E428" s="139" t="s">
        <v>30</v>
      </c>
      <c r="F428" s="24" t="s">
        <v>31</v>
      </c>
      <c r="G428" s="25" t="s">
        <v>32</v>
      </c>
      <c r="H428" s="26">
        <v>100</v>
      </c>
      <c r="I428" s="25">
        <v>470000000</v>
      </c>
      <c r="J428" s="27" t="s">
        <v>33</v>
      </c>
      <c r="K428" s="28" t="s">
        <v>1583</v>
      </c>
      <c r="L428" s="25" t="s">
        <v>34</v>
      </c>
      <c r="M428" s="21"/>
      <c r="N428" s="139" t="s">
        <v>35</v>
      </c>
      <c r="O428" s="29" t="s">
        <v>36</v>
      </c>
      <c r="P428" s="120"/>
      <c r="Q428" s="120"/>
      <c r="R428" s="34"/>
      <c r="S428" s="36"/>
      <c r="T428" s="36">
        <v>598500</v>
      </c>
      <c r="U428" s="39">
        <v>670320.00000000012</v>
      </c>
      <c r="V428" s="120"/>
      <c r="W428" s="21">
        <v>2017</v>
      </c>
      <c r="X428" s="122"/>
      <c r="Y428" s="40" t="s">
        <v>71</v>
      </c>
    </row>
    <row r="429" spans="1:25" ht="89.25" x14ac:dyDescent="0.25">
      <c r="A429" s="27" t="s">
        <v>414</v>
      </c>
      <c r="B429" s="23" t="s">
        <v>2</v>
      </c>
      <c r="C429" s="139" t="s">
        <v>53</v>
      </c>
      <c r="D429" s="139" t="s">
        <v>54</v>
      </c>
      <c r="E429" s="139" t="s">
        <v>55</v>
      </c>
      <c r="F429" s="24" t="s">
        <v>56</v>
      </c>
      <c r="G429" s="25" t="s">
        <v>32</v>
      </c>
      <c r="H429" s="26">
        <v>100</v>
      </c>
      <c r="I429" s="25">
        <v>470000000</v>
      </c>
      <c r="J429" s="27" t="s">
        <v>33</v>
      </c>
      <c r="K429" s="28" t="s">
        <v>1583</v>
      </c>
      <c r="L429" s="25" t="s">
        <v>34</v>
      </c>
      <c r="M429" s="21"/>
      <c r="N429" s="139" t="s">
        <v>35</v>
      </c>
      <c r="O429" s="29" t="s">
        <v>36</v>
      </c>
      <c r="P429" s="21"/>
      <c r="Q429" s="139"/>
      <c r="R429" s="139"/>
      <c r="S429" s="36"/>
      <c r="T429" s="36">
        <v>384020</v>
      </c>
      <c r="U429" s="36">
        <v>430102.4</v>
      </c>
      <c r="V429" s="40"/>
      <c r="W429" s="21">
        <v>2017</v>
      </c>
      <c r="X429" s="88"/>
      <c r="Y429" s="40" t="s">
        <v>71</v>
      </c>
    </row>
    <row r="430" spans="1:25" ht="63.75" x14ac:dyDescent="0.25">
      <c r="A430" s="27" t="s">
        <v>415</v>
      </c>
      <c r="B430" s="23" t="s">
        <v>2</v>
      </c>
      <c r="C430" s="139" t="s">
        <v>57</v>
      </c>
      <c r="D430" s="139" t="s">
        <v>58</v>
      </c>
      <c r="E430" s="139" t="s">
        <v>58</v>
      </c>
      <c r="F430" s="139" t="s">
        <v>59</v>
      </c>
      <c r="G430" s="25" t="s">
        <v>32</v>
      </c>
      <c r="H430" s="26">
        <v>100</v>
      </c>
      <c r="I430" s="25">
        <v>470000000</v>
      </c>
      <c r="J430" s="27" t="s">
        <v>33</v>
      </c>
      <c r="K430" s="28" t="s">
        <v>1583</v>
      </c>
      <c r="L430" s="25" t="s">
        <v>34</v>
      </c>
      <c r="M430" s="21"/>
      <c r="N430" s="139" t="s">
        <v>35</v>
      </c>
      <c r="O430" s="30" t="s">
        <v>60</v>
      </c>
      <c r="P430" s="21"/>
      <c r="Q430" s="139"/>
      <c r="R430" s="139"/>
      <c r="S430" s="36"/>
      <c r="T430" s="36">
        <v>220000</v>
      </c>
      <c r="U430" s="36">
        <v>246400.00000000003</v>
      </c>
      <c r="V430" s="21" t="s">
        <v>46</v>
      </c>
      <c r="W430" s="21">
        <v>2017</v>
      </c>
      <c r="X430" s="88"/>
      <c r="Y430" s="40" t="s">
        <v>71</v>
      </c>
    </row>
    <row r="431" spans="1:25" ht="140.25" x14ac:dyDescent="0.25">
      <c r="A431" s="27" t="s">
        <v>416</v>
      </c>
      <c r="B431" s="23" t="s">
        <v>2</v>
      </c>
      <c r="C431" s="139" t="s">
        <v>61</v>
      </c>
      <c r="D431" s="139" t="s">
        <v>62</v>
      </c>
      <c r="E431" s="139" t="s">
        <v>62</v>
      </c>
      <c r="F431" s="139" t="s">
        <v>63</v>
      </c>
      <c r="G431" s="25" t="s">
        <v>125</v>
      </c>
      <c r="H431" s="26">
        <v>90</v>
      </c>
      <c r="I431" s="25">
        <v>470000000</v>
      </c>
      <c r="J431" s="27" t="s">
        <v>33</v>
      </c>
      <c r="K431" s="28" t="s">
        <v>1583</v>
      </c>
      <c r="L431" s="25" t="s">
        <v>34</v>
      </c>
      <c r="M431" s="21"/>
      <c r="N431" s="139" t="s">
        <v>41</v>
      </c>
      <c r="O431" s="30" t="s">
        <v>42</v>
      </c>
      <c r="P431" s="21"/>
      <c r="Q431" s="139"/>
      <c r="R431" s="44"/>
      <c r="S431" s="36"/>
      <c r="T431" s="36">
        <v>814200</v>
      </c>
      <c r="U431" s="36">
        <f>T431*1.12</f>
        <v>911904.00000000012</v>
      </c>
      <c r="V431" s="40"/>
      <c r="W431" s="21">
        <v>2017</v>
      </c>
      <c r="X431" s="88"/>
      <c r="Y431" s="40" t="s">
        <v>71</v>
      </c>
    </row>
    <row r="432" spans="1:25" ht="102" x14ac:dyDescent="0.25">
      <c r="A432" s="27" t="s">
        <v>417</v>
      </c>
      <c r="B432" s="23" t="s">
        <v>2</v>
      </c>
      <c r="C432" s="139" t="s">
        <v>64</v>
      </c>
      <c r="D432" s="139" t="s">
        <v>65</v>
      </c>
      <c r="E432" s="139" t="s">
        <v>66</v>
      </c>
      <c r="F432" s="139" t="s">
        <v>67</v>
      </c>
      <c r="G432" s="25" t="s">
        <v>32</v>
      </c>
      <c r="H432" s="26">
        <v>100</v>
      </c>
      <c r="I432" s="25">
        <v>470000000</v>
      </c>
      <c r="J432" s="27" t="s">
        <v>33</v>
      </c>
      <c r="K432" s="28" t="s">
        <v>1583</v>
      </c>
      <c r="L432" s="25" t="s">
        <v>68</v>
      </c>
      <c r="M432" s="21"/>
      <c r="N432" s="139" t="s">
        <v>35</v>
      </c>
      <c r="O432" s="30" t="s">
        <v>42</v>
      </c>
      <c r="P432" s="21"/>
      <c r="Q432" s="139"/>
      <c r="R432" s="139"/>
      <c r="S432" s="36"/>
      <c r="T432" s="36">
        <v>17810418</v>
      </c>
      <c r="U432" s="36">
        <f t="shared" ref="U432:U440" si="38">T432*1.12</f>
        <v>19947668.16</v>
      </c>
      <c r="V432" s="21" t="s">
        <v>46</v>
      </c>
      <c r="W432" s="21">
        <v>2017</v>
      </c>
      <c r="X432" s="88"/>
      <c r="Y432" s="40" t="s">
        <v>71</v>
      </c>
    </row>
    <row r="433" spans="1:25" ht="127.5" x14ac:dyDescent="0.25">
      <c r="A433" s="27" t="s">
        <v>418</v>
      </c>
      <c r="B433" s="23" t="s">
        <v>2</v>
      </c>
      <c r="C433" s="139" t="s">
        <v>69</v>
      </c>
      <c r="D433" s="46" t="s">
        <v>70</v>
      </c>
      <c r="E433" s="46" t="s">
        <v>70</v>
      </c>
      <c r="F433" s="139" t="s">
        <v>1461</v>
      </c>
      <c r="G433" s="21" t="s">
        <v>125</v>
      </c>
      <c r="H433" s="26">
        <v>100</v>
      </c>
      <c r="I433" s="25">
        <v>470000000</v>
      </c>
      <c r="J433" s="27" t="s">
        <v>33</v>
      </c>
      <c r="K433" s="28" t="s">
        <v>1583</v>
      </c>
      <c r="L433" s="139" t="s">
        <v>1462</v>
      </c>
      <c r="M433" s="21"/>
      <c r="N433" s="139" t="s">
        <v>35</v>
      </c>
      <c r="O433" s="30" t="s">
        <v>42</v>
      </c>
      <c r="P433" s="21"/>
      <c r="Q433" s="139"/>
      <c r="R433" s="74"/>
      <c r="S433" s="36"/>
      <c r="T433" s="36">
        <v>826841.54</v>
      </c>
      <c r="U433" s="36">
        <f t="shared" si="38"/>
        <v>926062.52480000013</v>
      </c>
      <c r="V433" s="139"/>
      <c r="W433" s="21">
        <v>2017</v>
      </c>
      <c r="X433" s="88"/>
      <c r="Y433" s="40" t="s">
        <v>71</v>
      </c>
    </row>
    <row r="434" spans="1:25" ht="102" x14ac:dyDescent="0.25">
      <c r="A434" s="27" t="s">
        <v>419</v>
      </c>
      <c r="B434" s="23" t="s">
        <v>2</v>
      </c>
      <c r="C434" s="139" t="s">
        <v>69</v>
      </c>
      <c r="D434" s="46" t="s">
        <v>70</v>
      </c>
      <c r="E434" s="46" t="s">
        <v>70</v>
      </c>
      <c r="F434" s="139" t="s">
        <v>1463</v>
      </c>
      <c r="G434" s="21" t="s">
        <v>125</v>
      </c>
      <c r="H434" s="26">
        <v>100</v>
      </c>
      <c r="I434" s="25">
        <v>470000000</v>
      </c>
      <c r="J434" s="27" t="s">
        <v>33</v>
      </c>
      <c r="K434" s="28" t="s">
        <v>1583</v>
      </c>
      <c r="L434" s="139" t="s">
        <v>1464</v>
      </c>
      <c r="M434" s="21"/>
      <c r="N434" s="139" t="s">
        <v>35</v>
      </c>
      <c r="O434" s="30" t="s">
        <v>42</v>
      </c>
      <c r="P434" s="21"/>
      <c r="Q434" s="139"/>
      <c r="R434" s="74"/>
      <c r="S434" s="36"/>
      <c r="T434" s="36">
        <v>276238</v>
      </c>
      <c r="U434" s="36">
        <f t="shared" si="38"/>
        <v>309386.56000000006</v>
      </c>
      <c r="V434" s="139"/>
      <c r="W434" s="21">
        <v>2017</v>
      </c>
      <c r="X434" s="88"/>
      <c r="Y434" s="40" t="s">
        <v>71</v>
      </c>
    </row>
    <row r="435" spans="1:25" ht="127.5" x14ac:dyDescent="0.25">
      <c r="A435" s="27" t="s">
        <v>420</v>
      </c>
      <c r="B435" s="23" t="s">
        <v>2</v>
      </c>
      <c r="C435" s="139" t="s">
        <v>69</v>
      </c>
      <c r="D435" s="46" t="s">
        <v>70</v>
      </c>
      <c r="E435" s="46" t="s">
        <v>70</v>
      </c>
      <c r="F435" s="139" t="s">
        <v>1465</v>
      </c>
      <c r="G435" s="21" t="s">
        <v>125</v>
      </c>
      <c r="H435" s="26">
        <v>100</v>
      </c>
      <c r="I435" s="25">
        <v>470000000</v>
      </c>
      <c r="J435" s="27" t="s">
        <v>33</v>
      </c>
      <c r="K435" s="28" t="s">
        <v>1583</v>
      </c>
      <c r="L435" s="139" t="s">
        <v>75</v>
      </c>
      <c r="M435" s="21"/>
      <c r="N435" s="139" t="s">
        <v>35</v>
      </c>
      <c r="O435" s="30" t="s">
        <v>42</v>
      </c>
      <c r="P435" s="21"/>
      <c r="Q435" s="139"/>
      <c r="R435" s="74"/>
      <c r="S435" s="36"/>
      <c r="T435" s="36">
        <v>323748.46000000002</v>
      </c>
      <c r="U435" s="36">
        <f t="shared" ref="U435" si="39">T435*1.12</f>
        <v>362598.27520000003</v>
      </c>
      <c r="V435" s="139"/>
      <c r="W435" s="21">
        <v>2017</v>
      </c>
      <c r="X435" s="88"/>
      <c r="Y435" s="40" t="s">
        <v>71</v>
      </c>
    </row>
    <row r="436" spans="1:25" ht="165.75" x14ac:dyDescent="0.25">
      <c r="A436" s="27" t="s">
        <v>421</v>
      </c>
      <c r="B436" s="23" t="s">
        <v>2</v>
      </c>
      <c r="C436" s="139" t="s">
        <v>69</v>
      </c>
      <c r="D436" s="46" t="s">
        <v>70</v>
      </c>
      <c r="E436" s="46" t="s">
        <v>70</v>
      </c>
      <c r="F436" s="139" t="s">
        <v>1466</v>
      </c>
      <c r="G436" s="21" t="s">
        <v>125</v>
      </c>
      <c r="H436" s="26">
        <v>100</v>
      </c>
      <c r="I436" s="25">
        <v>470000000</v>
      </c>
      <c r="J436" s="27" t="s">
        <v>33</v>
      </c>
      <c r="K436" s="28" t="s">
        <v>1583</v>
      </c>
      <c r="L436" s="139" t="s">
        <v>1467</v>
      </c>
      <c r="M436" s="21"/>
      <c r="N436" s="139" t="s">
        <v>35</v>
      </c>
      <c r="O436" s="30" t="s">
        <v>42</v>
      </c>
      <c r="P436" s="21"/>
      <c r="Q436" s="139"/>
      <c r="R436" s="74"/>
      <c r="S436" s="36"/>
      <c r="T436" s="36">
        <v>272012</v>
      </c>
      <c r="U436" s="36">
        <f t="shared" ref="U436" si="40">T436*1.12</f>
        <v>304653.44</v>
      </c>
      <c r="V436" s="139"/>
      <c r="W436" s="21">
        <v>2017</v>
      </c>
      <c r="X436" s="88"/>
      <c r="Y436" s="40" t="s">
        <v>71</v>
      </c>
    </row>
    <row r="437" spans="1:25" ht="89.25" x14ac:dyDescent="0.25">
      <c r="A437" s="27" t="s">
        <v>422</v>
      </c>
      <c r="B437" s="23" t="s">
        <v>2</v>
      </c>
      <c r="C437" s="139" t="s">
        <v>72</v>
      </c>
      <c r="D437" s="46" t="s">
        <v>73</v>
      </c>
      <c r="E437" s="46" t="s">
        <v>73</v>
      </c>
      <c r="F437" s="139" t="s">
        <v>77</v>
      </c>
      <c r="G437" s="26" t="s">
        <v>32</v>
      </c>
      <c r="H437" s="26">
        <v>90</v>
      </c>
      <c r="I437" s="25">
        <v>470000000</v>
      </c>
      <c r="J437" s="27" t="s">
        <v>33</v>
      </c>
      <c r="K437" s="28" t="s">
        <v>1583</v>
      </c>
      <c r="L437" s="25" t="s">
        <v>74</v>
      </c>
      <c r="M437" s="21"/>
      <c r="N437" s="139" t="s">
        <v>35</v>
      </c>
      <c r="O437" s="30" t="s">
        <v>42</v>
      </c>
      <c r="P437" s="21"/>
      <c r="Q437" s="139"/>
      <c r="R437" s="74"/>
      <c r="S437" s="36"/>
      <c r="T437" s="36">
        <v>3630280</v>
      </c>
      <c r="U437" s="36">
        <f t="shared" si="38"/>
        <v>4065913.6000000006</v>
      </c>
      <c r="V437" s="139" t="s">
        <v>46</v>
      </c>
      <c r="W437" s="21">
        <v>2017</v>
      </c>
      <c r="X437" s="122"/>
      <c r="Y437" s="40" t="s">
        <v>71</v>
      </c>
    </row>
    <row r="438" spans="1:25" ht="89.25" x14ac:dyDescent="0.25">
      <c r="A438" s="27" t="s">
        <v>423</v>
      </c>
      <c r="B438" s="23" t="s">
        <v>2</v>
      </c>
      <c r="C438" s="139" t="s">
        <v>72</v>
      </c>
      <c r="D438" s="46" t="s">
        <v>73</v>
      </c>
      <c r="E438" s="46" t="s">
        <v>73</v>
      </c>
      <c r="F438" s="139" t="s">
        <v>78</v>
      </c>
      <c r="G438" s="26" t="s">
        <v>32</v>
      </c>
      <c r="H438" s="26">
        <v>90</v>
      </c>
      <c r="I438" s="25">
        <v>470000000</v>
      </c>
      <c r="J438" s="27" t="s">
        <v>33</v>
      </c>
      <c r="K438" s="28" t="s">
        <v>1583</v>
      </c>
      <c r="L438" s="25" t="s">
        <v>75</v>
      </c>
      <c r="M438" s="21"/>
      <c r="N438" s="139" t="s">
        <v>35</v>
      </c>
      <c r="O438" s="30" t="s">
        <v>42</v>
      </c>
      <c r="P438" s="21"/>
      <c r="Q438" s="139"/>
      <c r="R438" s="74"/>
      <c r="S438" s="36"/>
      <c r="T438" s="36">
        <v>558220</v>
      </c>
      <c r="U438" s="36">
        <f t="shared" si="38"/>
        <v>625206.4</v>
      </c>
      <c r="V438" s="139" t="s">
        <v>46</v>
      </c>
      <c r="W438" s="21">
        <v>2017</v>
      </c>
      <c r="X438" s="122"/>
      <c r="Y438" s="40" t="s">
        <v>71</v>
      </c>
    </row>
    <row r="439" spans="1:25" ht="89.25" x14ac:dyDescent="0.25">
      <c r="A439" s="27" t="s">
        <v>424</v>
      </c>
      <c r="B439" s="23" t="s">
        <v>2</v>
      </c>
      <c r="C439" s="139" t="s">
        <v>72</v>
      </c>
      <c r="D439" s="46" t="s">
        <v>73</v>
      </c>
      <c r="E439" s="46" t="s">
        <v>73</v>
      </c>
      <c r="F439" s="139" t="s">
        <v>76</v>
      </c>
      <c r="G439" s="26" t="s">
        <v>125</v>
      </c>
      <c r="H439" s="26">
        <v>90</v>
      </c>
      <c r="I439" s="25">
        <v>470000000</v>
      </c>
      <c r="J439" s="27" t="s">
        <v>33</v>
      </c>
      <c r="K439" s="28" t="s">
        <v>1583</v>
      </c>
      <c r="L439" s="25" t="s">
        <v>34</v>
      </c>
      <c r="M439" s="21"/>
      <c r="N439" s="139" t="s">
        <v>35</v>
      </c>
      <c r="O439" s="30" t="s">
        <v>42</v>
      </c>
      <c r="P439" s="21"/>
      <c r="Q439" s="139"/>
      <c r="R439" s="74"/>
      <c r="S439" s="36"/>
      <c r="T439" s="36">
        <v>165000</v>
      </c>
      <c r="U439" s="36">
        <f t="shared" si="38"/>
        <v>184800.00000000003</v>
      </c>
      <c r="V439" s="139"/>
      <c r="W439" s="21">
        <v>2017</v>
      </c>
      <c r="X439" s="88"/>
      <c r="Y439" s="40" t="s">
        <v>71</v>
      </c>
    </row>
    <row r="440" spans="1:25" ht="89.25" x14ac:dyDescent="0.25">
      <c r="A440" s="27" t="s">
        <v>425</v>
      </c>
      <c r="B440" s="23" t="s">
        <v>2</v>
      </c>
      <c r="C440" s="139" t="s">
        <v>79</v>
      </c>
      <c r="D440" s="46" t="s">
        <v>80</v>
      </c>
      <c r="E440" s="46" t="s">
        <v>80</v>
      </c>
      <c r="F440" s="139" t="s">
        <v>81</v>
      </c>
      <c r="G440" s="21" t="s">
        <v>32</v>
      </c>
      <c r="H440" s="26">
        <v>90</v>
      </c>
      <c r="I440" s="25">
        <v>470000000</v>
      </c>
      <c r="J440" s="27" t="s">
        <v>33</v>
      </c>
      <c r="K440" s="28" t="s">
        <v>1583</v>
      </c>
      <c r="L440" s="25" t="s">
        <v>74</v>
      </c>
      <c r="M440" s="21"/>
      <c r="N440" s="139" t="s">
        <v>35</v>
      </c>
      <c r="O440" s="30" t="s">
        <v>42</v>
      </c>
      <c r="P440" s="21"/>
      <c r="Q440" s="139"/>
      <c r="R440" s="74"/>
      <c r="S440" s="36"/>
      <c r="T440" s="36">
        <v>10512000</v>
      </c>
      <c r="U440" s="36">
        <f t="shared" si="38"/>
        <v>11773440.000000002</v>
      </c>
      <c r="V440" s="139" t="s">
        <v>46</v>
      </c>
      <c r="W440" s="21">
        <v>2017</v>
      </c>
      <c r="X440" s="88"/>
      <c r="Y440" s="40" t="s">
        <v>71</v>
      </c>
    </row>
    <row r="441" spans="1:25" ht="153" x14ac:dyDescent="0.25">
      <c r="A441" s="27" t="s">
        <v>426</v>
      </c>
      <c r="B441" s="23" t="s">
        <v>2</v>
      </c>
      <c r="C441" s="139" t="s">
        <v>84</v>
      </c>
      <c r="D441" s="46" t="s">
        <v>85</v>
      </c>
      <c r="E441" s="46" t="s">
        <v>86</v>
      </c>
      <c r="F441" s="139" t="s">
        <v>87</v>
      </c>
      <c r="G441" s="21" t="s">
        <v>32</v>
      </c>
      <c r="H441" s="26">
        <v>90</v>
      </c>
      <c r="I441" s="25">
        <v>470000000</v>
      </c>
      <c r="J441" s="27" t="s">
        <v>33</v>
      </c>
      <c r="K441" s="28" t="s">
        <v>1583</v>
      </c>
      <c r="L441" s="25" t="s">
        <v>74</v>
      </c>
      <c r="M441" s="21"/>
      <c r="N441" s="139" t="s">
        <v>257</v>
      </c>
      <c r="O441" s="30" t="s">
        <v>42</v>
      </c>
      <c r="P441" s="21"/>
      <c r="Q441" s="139"/>
      <c r="R441" s="74"/>
      <c r="S441" s="36"/>
      <c r="T441" s="36">
        <v>49252299.75</v>
      </c>
      <c r="U441" s="36">
        <f t="shared" ref="U441:U464" si="41">T441*1.12</f>
        <v>55162575.720000006</v>
      </c>
      <c r="V441" s="139" t="s">
        <v>46</v>
      </c>
      <c r="W441" s="21">
        <v>2017</v>
      </c>
      <c r="X441" s="88"/>
      <c r="Y441" s="40" t="s">
        <v>71</v>
      </c>
    </row>
    <row r="442" spans="1:25" ht="153" x14ac:dyDescent="0.25">
      <c r="A442" s="27" t="s">
        <v>427</v>
      </c>
      <c r="B442" s="23" t="s">
        <v>2</v>
      </c>
      <c r="C442" s="139" t="s">
        <v>84</v>
      </c>
      <c r="D442" s="46" t="s">
        <v>85</v>
      </c>
      <c r="E442" s="46" t="s">
        <v>86</v>
      </c>
      <c r="F442" s="139" t="s">
        <v>88</v>
      </c>
      <c r="G442" s="21" t="s">
        <v>32</v>
      </c>
      <c r="H442" s="26">
        <v>90</v>
      </c>
      <c r="I442" s="25">
        <v>470000000</v>
      </c>
      <c r="J442" s="27" t="s">
        <v>33</v>
      </c>
      <c r="K442" s="28" t="s">
        <v>1583</v>
      </c>
      <c r="L442" s="25" t="s">
        <v>75</v>
      </c>
      <c r="M442" s="21"/>
      <c r="N442" s="139" t="s">
        <v>257</v>
      </c>
      <c r="O442" s="30" t="s">
        <v>42</v>
      </c>
      <c r="P442" s="21"/>
      <c r="Q442" s="139"/>
      <c r="R442" s="74"/>
      <c r="S442" s="36"/>
      <c r="T442" s="36">
        <v>39503054.25</v>
      </c>
      <c r="U442" s="36">
        <f t="shared" si="41"/>
        <v>44243420.760000005</v>
      </c>
      <c r="V442" s="139" t="s">
        <v>46</v>
      </c>
      <c r="W442" s="21">
        <v>2017</v>
      </c>
      <c r="X442" s="122"/>
      <c r="Y442" s="40" t="s">
        <v>71</v>
      </c>
    </row>
    <row r="443" spans="1:25" ht="114.75" x14ac:dyDescent="0.25">
      <c r="A443" s="27" t="s">
        <v>428</v>
      </c>
      <c r="B443" s="23" t="s">
        <v>2</v>
      </c>
      <c r="C443" s="139" t="s">
        <v>84</v>
      </c>
      <c r="D443" s="46" t="s">
        <v>85</v>
      </c>
      <c r="E443" s="46" t="s">
        <v>86</v>
      </c>
      <c r="F443" s="139" t="s">
        <v>89</v>
      </c>
      <c r="G443" s="21" t="s">
        <v>32</v>
      </c>
      <c r="H443" s="26">
        <v>90</v>
      </c>
      <c r="I443" s="25">
        <v>470000000</v>
      </c>
      <c r="J443" s="27" t="s">
        <v>33</v>
      </c>
      <c r="K443" s="28" t="s">
        <v>1583</v>
      </c>
      <c r="L443" s="139" t="s">
        <v>90</v>
      </c>
      <c r="M443" s="21"/>
      <c r="N443" s="139" t="s">
        <v>257</v>
      </c>
      <c r="O443" s="30" t="s">
        <v>42</v>
      </c>
      <c r="P443" s="21"/>
      <c r="Q443" s="139"/>
      <c r="R443" s="74"/>
      <c r="S443" s="36"/>
      <c r="T443" s="36">
        <v>11174905</v>
      </c>
      <c r="U443" s="36">
        <f t="shared" si="41"/>
        <v>12515893.600000001</v>
      </c>
      <c r="V443" s="139" t="s">
        <v>46</v>
      </c>
      <c r="W443" s="21">
        <v>2017</v>
      </c>
      <c r="X443" s="122"/>
      <c r="Y443" s="40" t="s">
        <v>71</v>
      </c>
    </row>
    <row r="444" spans="1:25" ht="89.25" x14ac:dyDescent="0.25">
      <c r="A444" s="27" t="s">
        <v>429</v>
      </c>
      <c r="B444" s="23" t="s">
        <v>2</v>
      </c>
      <c r="C444" s="139" t="s">
        <v>84</v>
      </c>
      <c r="D444" s="46" t="s">
        <v>85</v>
      </c>
      <c r="E444" s="46" t="s">
        <v>86</v>
      </c>
      <c r="F444" s="139" t="s">
        <v>91</v>
      </c>
      <c r="G444" s="139" t="s">
        <v>125</v>
      </c>
      <c r="H444" s="26">
        <v>90</v>
      </c>
      <c r="I444" s="25">
        <v>470000000</v>
      </c>
      <c r="J444" s="27" t="s">
        <v>33</v>
      </c>
      <c r="K444" s="28" t="s">
        <v>1583</v>
      </c>
      <c r="L444" s="139" t="s">
        <v>93</v>
      </c>
      <c r="M444" s="21"/>
      <c r="N444" s="139" t="s">
        <v>257</v>
      </c>
      <c r="O444" s="30" t="s">
        <v>42</v>
      </c>
      <c r="P444" s="21"/>
      <c r="Q444" s="139"/>
      <c r="R444" s="74"/>
      <c r="S444" s="36"/>
      <c r="T444" s="36">
        <v>3263625</v>
      </c>
      <c r="U444" s="36">
        <f t="shared" si="41"/>
        <v>3655260.0000000005</v>
      </c>
      <c r="V444" s="139"/>
      <c r="W444" s="21">
        <v>2017</v>
      </c>
      <c r="X444" s="122"/>
      <c r="Y444" s="40" t="s">
        <v>71</v>
      </c>
    </row>
    <row r="445" spans="1:25" ht="102" x14ac:dyDescent="0.25">
      <c r="A445" s="27" t="s">
        <v>430</v>
      </c>
      <c r="B445" s="23" t="s">
        <v>2</v>
      </c>
      <c r="C445" s="139" t="s">
        <v>1479</v>
      </c>
      <c r="D445" s="46" t="s">
        <v>1480</v>
      </c>
      <c r="E445" s="46" t="s">
        <v>1480</v>
      </c>
      <c r="F445" s="139" t="s">
        <v>1481</v>
      </c>
      <c r="G445" s="139" t="s">
        <v>92</v>
      </c>
      <c r="H445" s="26">
        <v>90</v>
      </c>
      <c r="I445" s="25">
        <v>470000000</v>
      </c>
      <c r="J445" s="27" t="s">
        <v>33</v>
      </c>
      <c r="K445" s="28" t="s">
        <v>1583</v>
      </c>
      <c r="L445" s="139" t="s">
        <v>1455</v>
      </c>
      <c r="M445" s="21"/>
      <c r="N445" s="139" t="s">
        <v>257</v>
      </c>
      <c r="O445" s="30" t="s">
        <v>42</v>
      </c>
      <c r="P445" s="21"/>
      <c r="Q445" s="139"/>
      <c r="R445" s="74"/>
      <c r="S445" s="36"/>
      <c r="T445" s="36">
        <v>52568750</v>
      </c>
      <c r="U445" s="36">
        <f t="shared" si="41"/>
        <v>58877000.000000007</v>
      </c>
      <c r="V445" s="139"/>
      <c r="W445" s="21">
        <v>2017</v>
      </c>
      <c r="X445" s="122"/>
      <c r="Y445" s="40" t="s">
        <v>71</v>
      </c>
    </row>
    <row r="446" spans="1:25" ht="89.25" x14ac:dyDescent="0.25">
      <c r="A446" s="27" t="s">
        <v>431</v>
      </c>
      <c r="B446" s="23" t="s">
        <v>2</v>
      </c>
      <c r="C446" s="139" t="s">
        <v>84</v>
      </c>
      <c r="D446" s="46" t="s">
        <v>85</v>
      </c>
      <c r="E446" s="46" t="s">
        <v>86</v>
      </c>
      <c r="F446" s="139" t="s">
        <v>1488</v>
      </c>
      <c r="G446" s="139" t="s">
        <v>125</v>
      </c>
      <c r="H446" s="26">
        <v>90</v>
      </c>
      <c r="I446" s="25">
        <v>470000000</v>
      </c>
      <c r="J446" s="27" t="s">
        <v>33</v>
      </c>
      <c r="K446" s="28" t="s">
        <v>1583</v>
      </c>
      <c r="L446" s="139" t="s">
        <v>1489</v>
      </c>
      <c r="M446" s="21"/>
      <c r="N446" s="139" t="s">
        <v>257</v>
      </c>
      <c r="O446" s="30" t="s">
        <v>42</v>
      </c>
      <c r="P446" s="21"/>
      <c r="Q446" s="139"/>
      <c r="R446" s="74"/>
      <c r="S446" s="36"/>
      <c r="T446" s="36">
        <v>5931250</v>
      </c>
      <c r="U446" s="36">
        <f t="shared" si="41"/>
        <v>6643000.0000000009</v>
      </c>
      <c r="V446" s="139"/>
      <c r="W446" s="21">
        <v>2017</v>
      </c>
      <c r="X446" s="122"/>
      <c r="Y446" s="40" t="s">
        <v>71</v>
      </c>
    </row>
    <row r="447" spans="1:25" ht="102" x14ac:dyDescent="0.25">
      <c r="A447" s="27" t="s">
        <v>432</v>
      </c>
      <c r="B447" s="23" t="s">
        <v>2</v>
      </c>
      <c r="C447" s="139" t="s">
        <v>94</v>
      </c>
      <c r="D447" s="46" t="s">
        <v>95</v>
      </c>
      <c r="E447" s="46" t="s">
        <v>95</v>
      </c>
      <c r="F447" s="139" t="s">
        <v>1482</v>
      </c>
      <c r="G447" s="21" t="s">
        <v>32</v>
      </c>
      <c r="H447" s="26">
        <v>100</v>
      </c>
      <c r="I447" s="25">
        <v>470000000</v>
      </c>
      <c r="J447" s="27" t="s">
        <v>33</v>
      </c>
      <c r="K447" s="28" t="s">
        <v>1583</v>
      </c>
      <c r="L447" s="139" t="s">
        <v>96</v>
      </c>
      <c r="M447" s="21"/>
      <c r="N447" s="139" t="s">
        <v>35</v>
      </c>
      <c r="O447" s="30" t="s">
        <v>42</v>
      </c>
      <c r="P447" s="21"/>
      <c r="Q447" s="139"/>
      <c r="R447" s="74"/>
      <c r="S447" s="36"/>
      <c r="T447" s="36">
        <v>7232</v>
      </c>
      <c r="U447" s="36">
        <f t="shared" si="41"/>
        <v>8099.8400000000011</v>
      </c>
      <c r="V447" s="139" t="s">
        <v>46</v>
      </c>
      <c r="W447" s="21">
        <v>2017</v>
      </c>
      <c r="X447" s="122"/>
      <c r="Y447" s="40" t="s">
        <v>71</v>
      </c>
    </row>
    <row r="448" spans="1:25" ht="89.25" x14ac:dyDescent="0.25">
      <c r="A448" s="27" t="s">
        <v>433</v>
      </c>
      <c r="B448" s="23" t="s">
        <v>2</v>
      </c>
      <c r="C448" s="139" t="s">
        <v>97</v>
      </c>
      <c r="D448" s="46" t="s">
        <v>98</v>
      </c>
      <c r="E448" s="46" t="s">
        <v>98</v>
      </c>
      <c r="F448" s="139" t="s">
        <v>99</v>
      </c>
      <c r="G448" s="139" t="s">
        <v>32</v>
      </c>
      <c r="H448" s="26">
        <v>100</v>
      </c>
      <c r="I448" s="25">
        <v>470000000</v>
      </c>
      <c r="J448" s="27" t="s">
        <v>33</v>
      </c>
      <c r="K448" s="28" t="s">
        <v>1583</v>
      </c>
      <c r="L448" s="139" t="s">
        <v>100</v>
      </c>
      <c r="M448" s="21"/>
      <c r="N448" s="139" t="s">
        <v>129</v>
      </c>
      <c r="O448" s="30" t="s">
        <v>42</v>
      </c>
      <c r="P448" s="21"/>
      <c r="Q448" s="139"/>
      <c r="R448" s="74"/>
      <c r="S448" s="36"/>
      <c r="T448" s="36">
        <v>882600</v>
      </c>
      <c r="U448" s="36">
        <f t="shared" si="41"/>
        <v>988512.00000000012</v>
      </c>
      <c r="V448" s="139"/>
      <c r="W448" s="21">
        <v>2017</v>
      </c>
      <c r="X448" s="122"/>
      <c r="Y448" s="40" t="s">
        <v>71</v>
      </c>
    </row>
    <row r="449" spans="1:25" ht="89.25" x14ac:dyDescent="0.25">
      <c r="A449" s="27" t="s">
        <v>434</v>
      </c>
      <c r="B449" s="23" t="s">
        <v>2</v>
      </c>
      <c r="C449" s="139" t="s">
        <v>101</v>
      </c>
      <c r="D449" s="46" t="s">
        <v>102</v>
      </c>
      <c r="E449" s="46" t="s">
        <v>102</v>
      </c>
      <c r="F449" s="139" t="s">
        <v>103</v>
      </c>
      <c r="G449" s="21" t="s">
        <v>32</v>
      </c>
      <c r="H449" s="26">
        <v>100</v>
      </c>
      <c r="I449" s="25">
        <v>470000000</v>
      </c>
      <c r="J449" s="27" t="s">
        <v>33</v>
      </c>
      <c r="K449" s="28" t="s">
        <v>1583</v>
      </c>
      <c r="L449" s="25" t="s">
        <v>74</v>
      </c>
      <c r="M449" s="21"/>
      <c r="N449" s="139" t="s">
        <v>35</v>
      </c>
      <c r="O449" s="30" t="s">
        <v>42</v>
      </c>
      <c r="P449" s="21"/>
      <c r="Q449" s="139"/>
      <c r="R449" s="73"/>
      <c r="S449" s="36"/>
      <c r="T449" s="36">
        <v>2995560</v>
      </c>
      <c r="U449" s="36">
        <f t="shared" si="41"/>
        <v>3355027.2</v>
      </c>
      <c r="V449" s="139" t="s">
        <v>46</v>
      </c>
      <c r="W449" s="21">
        <v>2017</v>
      </c>
      <c r="X449" s="122"/>
      <c r="Y449" s="40" t="s">
        <v>71</v>
      </c>
    </row>
    <row r="450" spans="1:25" ht="89.25" x14ac:dyDescent="0.25">
      <c r="A450" s="27" t="s">
        <v>435</v>
      </c>
      <c r="B450" s="23" t="s">
        <v>2</v>
      </c>
      <c r="C450" s="139" t="s">
        <v>101</v>
      </c>
      <c r="D450" s="46" t="s">
        <v>102</v>
      </c>
      <c r="E450" s="46" t="s">
        <v>102</v>
      </c>
      <c r="F450" s="139" t="s">
        <v>104</v>
      </c>
      <c r="G450" s="21" t="s">
        <v>32</v>
      </c>
      <c r="H450" s="26">
        <v>100</v>
      </c>
      <c r="I450" s="25">
        <v>470000000</v>
      </c>
      <c r="J450" s="27" t="s">
        <v>33</v>
      </c>
      <c r="K450" s="28" t="s">
        <v>1583</v>
      </c>
      <c r="L450" s="25" t="s">
        <v>75</v>
      </c>
      <c r="M450" s="21"/>
      <c r="N450" s="139" t="s">
        <v>35</v>
      </c>
      <c r="O450" s="30" t="s">
        <v>42</v>
      </c>
      <c r="P450" s="21"/>
      <c r="Q450" s="139"/>
      <c r="R450" s="74"/>
      <c r="S450" s="36"/>
      <c r="T450" s="36">
        <v>1129968</v>
      </c>
      <c r="U450" s="36">
        <f t="shared" si="41"/>
        <v>1265564.1600000001</v>
      </c>
      <c r="V450" s="139" t="s">
        <v>46</v>
      </c>
      <c r="W450" s="21">
        <v>2017</v>
      </c>
      <c r="X450" s="122"/>
      <c r="Y450" s="40" t="s">
        <v>71</v>
      </c>
    </row>
    <row r="451" spans="1:25" ht="89.25" x14ac:dyDescent="0.25">
      <c r="A451" s="27" t="s">
        <v>436</v>
      </c>
      <c r="B451" s="139" t="s">
        <v>2</v>
      </c>
      <c r="C451" s="139" t="s">
        <v>1490</v>
      </c>
      <c r="D451" s="139" t="s">
        <v>1491</v>
      </c>
      <c r="E451" s="139" t="s">
        <v>1492</v>
      </c>
      <c r="F451" s="139" t="s">
        <v>1491</v>
      </c>
      <c r="G451" s="139" t="s">
        <v>32</v>
      </c>
      <c r="H451" s="139">
        <v>100</v>
      </c>
      <c r="I451" s="25">
        <v>470000000</v>
      </c>
      <c r="J451" s="27" t="s">
        <v>33</v>
      </c>
      <c r="K451" s="28" t="s">
        <v>1583</v>
      </c>
      <c r="L451" s="27" t="s">
        <v>1493</v>
      </c>
      <c r="M451" s="30"/>
      <c r="N451" s="139" t="s">
        <v>129</v>
      </c>
      <c r="O451" s="27" t="s">
        <v>1494</v>
      </c>
      <c r="P451" s="83"/>
      <c r="Q451" s="83"/>
      <c r="R451" s="83"/>
      <c r="S451" s="36"/>
      <c r="T451" s="36">
        <v>5000000</v>
      </c>
      <c r="U451" s="36">
        <f t="shared" ref="U451" si="42">T451*1.12</f>
        <v>5600000.0000000009</v>
      </c>
      <c r="V451" s="139"/>
      <c r="W451" s="21">
        <v>2017</v>
      </c>
      <c r="X451" s="88"/>
      <c r="Y451" s="40" t="s">
        <v>71</v>
      </c>
    </row>
    <row r="452" spans="1:25" ht="63.75" x14ac:dyDescent="0.25">
      <c r="A452" s="27" t="s">
        <v>437</v>
      </c>
      <c r="B452" s="139" t="s">
        <v>2</v>
      </c>
      <c r="C452" s="149" t="s">
        <v>141</v>
      </c>
      <c r="D452" s="149" t="s">
        <v>142</v>
      </c>
      <c r="E452" s="149" t="s">
        <v>142</v>
      </c>
      <c r="F452" s="55" t="s">
        <v>145</v>
      </c>
      <c r="G452" s="139" t="s">
        <v>32</v>
      </c>
      <c r="H452" s="60" t="s">
        <v>143</v>
      </c>
      <c r="I452" s="139">
        <v>470000000</v>
      </c>
      <c r="J452" s="27" t="s">
        <v>33</v>
      </c>
      <c r="K452" s="28" t="s">
        <v>1583</v>
      </c>
      <c r="L452" s="139" t="s">
        <v>96</v>
      </c>
      <c r="M452" s="21"/>
      <c r="N452" s="139" t="s">
        <v>35</v>
      </c>
      <c r="O452" s="47" t="s">
        <v>144</v>
      </c>
      <c r="P452" s="21" t="s">
        <v>135</v>
      </c>
      <c r="Q452" s="67"/>
      <c r="R452" s="68"/>
      <c r="S452" s="36"/>
      <c r="T452" s="36">
        <v>7640150</v>
      </c>
      <c r="U452" s="36">
        <v>8556968</v>
      </c>
      <c r="V452" s="62" t="s">
        <v>46</v>
      </c>
      <c r="W452" s="21">
        <v>2017</v>
      </c>
      <c r="X452" s="122"/>
      <c r="Y452" s="40" t="s">
        <v>136</v>
      </c>
    </row>
    <row r="453" spans="1:25" ht="89.25" x14ac:dyDescent="0.25">
      <c r="A453" s="27" t="s">
        <v>438</v>
      </c>
      <c r="B453" s="139" t="s">
        <v>2</v>
      </c>
      <c r="C453" s="149" t="s">
        <v>141</v>
      </c>
      <c r="D453" s="149" t="s">
        <v>142</v>
      </c>
      <c r="E453" s="149" t="s">
        <v>142</v>
      </c>
      <c r="F453" s="55" t="s">
        <v>146</v>
      </c>
      <c r="G453" s="139" t="s">
        <v>32</v>
      </c>
      <c r="H453" s="60" t="s">
        <v>143</v>
      </c>
      <c r="I453" s="139">
        <v>470000000</v>
      </c>
      <c r="J453" s="27" t="s">
        <v>33</v>
      </c>
      <c r="K453" s="28" t="s">
        <v>1583</v>
      </c>
      <c r="L453" s="139" t="s">
        <v>147</v>
      </c>
      <c r="M453" s="21"/>
      <c r="N453" s="139" t="s">
        <v>35</v>
      </c>
      <c r="O453" s="47" t="s">
        <v>144</v>
      </c>
      <c r="P453" s="21"/>
      <c r="Q453" s="67"/>
      <c r="R453" s="68"/>
      <c r="S453" s="36"/>
      <c r="T453" s="36">
        <v>10264400</v>
      </c>
      <c r="U453" s="36">
        <v>11496128.000000002</v>
      </c>
      <c r="V453" s="62" t="s">
        <v>46</v>
      </c>
      <c r="W453" s="21">
        <v>2017</v>
      </c>
      <c r="X453" s="122"/>
      <c r="Y453" s="40" t="s">
        <v>136</v>
      </c>
    </row>
    <row r="454" spans="1:25" ht="89.25" x14ac:dyDescent="0.25">
      <c r="A454" s="27" t="s">
        <v>439</v>
      </c>
      <c r="B454" s="139" t="s">
        <v>2</v>
      </c>
      <c r="C454" s="149" t="s">
        <v>141</v>
      </c>
      <c r="D454" s="149" t="s">
        <v>142</v>
      </c>
      <c r="E454" s="149" t="s">
        <v>142</v>
      </c>
      <c r="F454" s="55" t="s">
        <v>148</v>
      </c>
      <c r="G454" s="139" t="s">
        <v>32</v>
      </c>
      <c r="H454" s="60" t="s">
        <v>143</v>
      </c>
      <c r="I454" s="139">
        <v>470000000</v>
      </c>
      <c r="J454" s="27" t="s">
        <v>33</v>
      </c>
      <c r="K454" s="28" t="s">
        <v>1583</v>
      </c>
      <c r="L454" s="139" t="s">
        <v>147</v>
      </c>
      <c r="M454" s="21"/>
      <c r="N454" s="139" t="s">
        <v>35</v>
      </c>
      <c r="O454" s="47" t="s">
        <v>144</v>
      </c>
      <c r="P454" s="21"/>
      <c r="Q454" s="67"/>
      <c r="R454" s="68"/>
      <c r="S454" s="36"/>
      <c r="T454" s="36">
        <v>3035100</v>
      </c>
      <c r="U454" s="36">
        <v>3399312.0000000005</v>
      </c>
      <c r="V454" s="62" t="s">
        <v>46</v>
      </c>
      <c r="W454" s="21">
        <v>2017</v>
      </c>
      <c r="X454" s="122"/>
      <c r="Y454" s="40" t="s">
        <v>136</v>
      </c>
    </row>
    <row r="455" spans="1:25" ht="89.25" x14ac:dyDescent="0.25">
      <c r="A455" s="27" t="s">
        <v>1937</v>
      </c>
      <c r="B455" s="139" t="s">
        <v>2</v>
      </c>
      <c r="C455" s="149" t="s">
        <v>141</v>
      </c>
      <c r="D455" s="149" t="s">
        <v>142</v>
      </c>
      <c r="E455" s="149" t="s">
        <v>142</v>
      </c>
      <c r="F455" s="55" t="s">
        <v>1547</v>
      </c>
      <c r="G455" s="139" t="s">
        <v>92</v>
      </c>
      <c r="H455" s="60" t="s">
        <v>143</v>
      </c>
      <c r="I455" s="139">
        <v>470000000</v>
      </c>
      <c r="J455" s="27" t="s">
        <v>33</v>
      </c>
      <c r="K455" s="28" t="s">
        <v>1583</v>
      </c>
      <c r="L455" s="139" t="s">
        <v>1548</v>
      </c>
      <c r="M455" s="21"/>
      <c r="N455" s="139" t="s">
        <v>129</v>
      </c>
      <c r="O455" s="47" t="s">
        <v>149</v>
      </c>
      <c r="P455" s="47"/>
      <c r="Q455" s="139"/>
      <c r="R455" s="28"/>
      <c r="S455" s="36"/>
      <c r="T455" s="36">
        <v>71694690</v>
      </c>
      <c r="U455" s="36">
        <v>80298052.800000012</v>
      </c>
      <c r="V455" s="62"/>
      <c r="W455" s="21">
        <v>2017</v>
      </c>
      <c r="X455" s="122"/>
      <c r="Y455" s="40" t="s">
        <v>136</v>
      </c>
    </row>
    <row r="456" spans="1:25" ht="114.75" x14ac:dyDescent="0.25">
      <c r="A456" s="27" t="s">
        <v>440</v>
      </c>
      <c r="B456" s="139" t="s">
        <v>2</v>
      </c>
      <c r="C456" s="149" t="s">
        <v>150</v>
      </c>
      <c r="D456" s="149" t="s">
        <v>151</v>
      </c>
      <c r="E456" s="149" t="s">
        <v>151</v>
      </c>
      <c r="F456" s="139" t="s">
        <v>152</v>
      </c>
      <c r="G456" s="139" t="s">
        <v>32</v>
      </c>
      <c r="H456" s="60" t="s">
        <v>143</v>
      </c>
      <c r="I456" s="139">
        <v>470000000</v>
      </c>
      <c r="J456" s="27" t="s">
        <v>33</v>
      </c>
      <c r="K456" s="28" t="s">
        <v>1583</v>
      </c>
      <c r="L456" s="139" t="s">
        <v>153</v>
      </c>
      <c r="M456" s="21"/>
      <c r="N456" s="139" t="s">
        <v>35</v>
      </c>
      <c r="O456" s="29" t="s">
        <v>1549</v>
      </c>
      <c r="P456" s="47"/>
      <c r="Q456" s="67"/>
      <c r="R456" s="68"/>
      <c r="S456" s="36"/>
      <c r="T456" s="36">
        <v>7822800</v>
      </c>
      <c r="U456" s="36">
        <v>8761536</v>
      </c>
      <c r="V456" s="62" t="s">
        <v>46</v>
      </c>
      <c r="W456" s="21">
        <v>2017</v>
      </c>
      <c r="X456" s="88"/>
      <c r="Y456" s="40" t="s">
        <v>136</v>
      </c>
    </row>
    <row r="457" spans="1:25" ht="63.75" x14ac:dyDescent="0.25">
      <c r="A457" s="27" t="s">
        <v>441</v>
      </c>
      <c r="B457" s="139" t="s">
        <v>2</v>
      </c>
      <c r="C457" s="149" t="s">
        <v>154</v>
      </c>
      <c r="D457" s="149" t="s">
        <v>155</v>
      </c>
      <c r="E457" s="149" t="s">
        <v>156</v>
      </c>
      <c r="F457" s="55" t="s">
        <v>157</v>
      </c>
      <c r="G457" s="139" t="s">
        <v>32</v>
      </c>
      <c r="H457" s="60" t="s">
        <v>143</v>
      </c>
      <c r="I457" s="139">
        <v>470000000</v>
      </c>
      <c r="J457" s="27" t="s">
        <v>33</v>
      </c>
      <c r="K457" s="28" t="s">
        <v>1583</v>
      </c>
      <c r="L457" s="139" t="s">
        <v>96</v>
      </c>
      <c r="M457" s="21"/>
      <c r="N457" s="139" t="s">
        <v>35</v>
      </c>
      <c r="O457" s="47" t="s">
        <v>144</v>
      </c>
      <c r="P457" s="21"/>
      <c r="Q457" s="67"/>
      <c r="R457" s="68"/>
      <c r="S457" s="69"/>
      <c r="T457" s="69">
        <v>2902417.1999999997</v>
      </c>
      <c r="U457" s="36">
        <v>3250707.264</v>
      </c>
      <c r="V457" s="62" t="s">
        <v>46</v>
      </c>
      <c r="W457" s="21">
        <v>2017</v>
      </c>
      <c r="X457" s="122"/>
      <c r="Y457" s="40" t="s">
        <v>136</v>
      </c>
    </row>
    <row r="458" spans="1:25" ht="140.25" x14ac:dyDescent="0.25">
      <c r="A458" s="27" t="s">
        <v>442</v>
      </c>
      <c r="B458" s="139" t="s">
        <v>2</v>
      </c>
      <c r="C458" s="149" t="s">
        <v>158</v>
      </c>
      <c r="D458" s="149" t="s">
        <v>159</v>
      </c>
      <c r="E458" s="149" t="s">
        <v>159</v>
      </c>
      <c r="F458" s="139" t="s">
        <v>160</v>
      </c>
      <c r="G458" s="139" t="s">
        <v>32</v>
      </c>
      <c r="H458" s="60" t="s">
        <v>143</v>
      </c>
      <c r="I458" s="139">
        <v>470000000</v>
      </c>
      <c r="J458" s="27" t="s">
        <v>33</v>
      </c>
      <c r="K458" s="28" t="s">
        <v>1583</v>
      </c>
      <c r="L458" s="139" t="s">
        <v>161</v>
      </c>
      <c r="M458" s="21"/>
      <c r="N458" s="139" t="s">
        <v>35</v>
      </c>
      <c r="O458" s="30" t="s">
        <v>42</v>
      </c>
      <c r="P458" s="47"/>
      <c r="Q458" s="139"/>
      <c r="R458" s="27"/>
      <c r="S458" s="36"/>
      <c r="T458" s="36">
        <v>361610.34</v>
      </c>
      <c r="U458" s="36">
        <v>405003.58080000005</v>
      </c>
      <c r="V458" s="62"/>
      <c r="W458" s="21">
        <v>2017</v>
      </c>
      <c r="X458" s="122"/>
      <c r="Y458" s="40" t="s">
        <v>136</v>
      </c>
    </row>
    <row r="459" spans="1:25" ht="89.25" x14ac:dyDescent="0.25">
      <c r="A459" s="27" t="s">
        <v>443</v>
      </c>
      <c r="B459" s="139" t="s">
        <v>2</v>
      </c>
      <c r="C459" s="149" t="s">
        <v>162</v>
      </c>
      <c r="D459" s="149" t="s">
        <v>163</v>
      </c>
      <c r="E459" s="149" t="s">
        <v>163</v>
      </c>
      <c r="F459" s="139" t="s">
        <v>164</v>
      </c>
      <c r="G459" s="139" t="s">
        <v>32</v>
      </c>
      <c r="H459" s="60" t="s">
        <v>143</v>
      </c>
      <c r="I459" s="139">
        <v>470000000</v>
      </c>
      <c r="J459" s="27" t="s">
        <v>33</v>
      </c>
      <c r="K459" s="28" t="s">
        <v>1583</v>
      </c>
      <c r="L459" s="139" t="s">
        <v>161</v>
      </c>
      <c r="M459" s="21"/>
      <c r="N459" s="139" t="s">
        <v>35</v>
      </c>
      <c r="O459" s="30" t="s">
        <v>42</v>
      </c>
      <c r="P459" s="47"/>
      <c r="Q459" s="139"/>
      <c r="R459" s="70"/>
      <c r="S459" s="36"/>
      <c r="T459" s="36">
        <v>1828668</v>
      </c>
      <c r="U459" s="36">
        <f t="shared" ref="U459:U460" si="43">T459*1.12</f>
        <v>2048108.1600000001</v>
      </c>
      <c r="V459" s="62"/>
      <c r="W459" s="21">
        <v>2017</v>
      </c>
      <c r="X459" s="122"/>
      <c r="Y459" s="40" t="s">
        <v>136</v>
      </c>
    </row>
    <row r="460" spans="1:25" ht="76.5" x14ac:dyDescent="0.25">
      <c r="A460" s="27" t="s">
        <v>444</v>
      </c>
      <c r="B460" s="23" t="s">
        <v>2</v>
      </c>
      <c r="C460" s="139" t="s">
        <v>251</v>
      </c>
      <c r="D460" s="139" t="s">
        <v>252</v>
      </c>
      <c r="E460" s="139" t="s">
        <v>252</v>
      </c>
      <c r="F460" s="139" t="s">
        <v>253</v>
      </c>
      <c r="G460" s="139" t="s">
        <v>32</v>
      </c>
      <c r="H460" s="139">
        <v>100</v>
      </c>
      <c r="I460" s="139">
        <v>470000000</v>
      </c>
      <c r="J460" s="27" t="s">
        <v>33</v>
      </c>
      <c r="K460" s="139" t="s">
        <v>254</v>
      </c>
      <c r="L460" s="139" t="s">
        <v>34</v>
      </c>
      <c r="M460" s="139"/>
      <c r="N460" s="139" t="s">
        <v>255</v>
      </c>
      <c r="O460" s="30" t="s">
        <v>1459</v>
      </c>
      <c r="P460" s="83"/>
      <c r="Q460" s="83"/>
      <c r="R460" s="83"/>
      <c r="S460" s="36"/>
      <c r="T460" s="36">
        <v>1102100</v>
      </c>
      <c r="U460" s="36">
        <f t="shared" si="43"/>
        <v>1234352.0000000002</v>
      </c>
      <c r="V460" s="83"/>
      <c r="W460" s="48">
        <v>2017</v>
      </c>
      <c r="X460" s="88"/>
      <c r="Y460" s="40" t="s">
        <v>128</v>
      </c>
    </row>
    <row r="461" spans="1:25" ht="76.5" x14ac:dyDescent="0.25">
      <c r="A461" s="27" t="s">
        <v>445</v>
      </c>
      <c r="B461" s="23" t="s">
        <v>2</v>
      </c>
      <c r="C461" s="25" t="s">
        <v>105</v>
      </c>
      <c r="D461" s="25" t="s">
        <v>106</v>
      </c>
      <c r="E461" s="25" t="s">
        <v>106</v>
      </c>
      <c r="F461" s="25" t="s">
        <v>106</v>
      </c>
      <c r="G461" s="25" t="s">
        <v>32</v>
      </c>
      <c r="H461" s="26">
        <v>100</v>
      </c>
      <c r="I461" s="25">
        <v>470000000</v>
      </c>
      <c r="J461" s="27" t="s">
        <v>33</v>
      </c>
      <c r="K461" s="28" t="s">
        <v>1583</v>
      </c>
      <c r="L461" s="25" t="s">
        <v>34</v>
      </c>
      <c r="M461" s="21"/>
      <c r="N461" s="139" t="s">
        <v>35</v>
      </c>
      <c r="O461" s="47" t="s">
        <v>107</v>
      </c>
      <c r="P461" s="21"/>
      <c r="Q461" s="28"/>
      <c r="R461" s="35"/>
      <c r="S461" s="36"/>
      <c r="T461" s="36">
        <v>15369750</v>
      </c>
      <c r="U461" s="36">
        <f t="shared" si="41"/>
        <v>17214120</v>
      </c>
      <c r="V461" s="21" t="s">
        <v>46</v>
      </c>
      <c r="W461" s="48">
        <v>2017</v>
      </c>
      <c r="X461" s="88"/>
      <c r="Y461" s="40" t="s">
        <v>126</v>
      </c>
    </row>
    <row r="462" spans="1:25" ht="89.25" x14ac:dyDescent="0.25">
      <c r="A462" s="27" t="s">
        <v>446</v>
      </c>
      <c r="B462" s="23" t="s">
        <v>2</v>
      </c>
      <c r="C462" s="25" t="s">
        <v>108</v>
      </c>
      <c r="D462" s="25" t="s">
        <v>109</v>
      </c>
      <c r="E462" s="25" t="s">
        <v>109</v>
      </c>
      <c r="F462" s="25" t="s">
        <v>110</v>
      </c>
      <c r="G462" s="25" t="s">
        <v>32</v>
      </c>
      <c r="H462" s="26">
        <v>100</v>
      </c>
      <c r="I462" s="25">
        <v>470000000</v>
      </c>
      <c r="J462" s="27" t="s">
        <v>33</v>
      </c>
      <c r="K462" s="28" t="s">
        <v>1583</v>
      </c>
      <c r="L462" s="25" t="s">
        <v>34</v>
      </c>
      <c r="M462" s="21"/>
      <c r="N462" s="139" t="s">
        <v>35</v>
      </c>
      <c r="O462" s="47" t="s">
        <v>107</v>
      </c>
      <c r="P462" s="21"/>
      <c r="Q462" s="28"/>
      <c r="R462" s="35"/>
      <c r="S462" s="36"/>
      <c r="T462" s="36">
        <v>4076600</v>
      </c>
      <c r="U462" s="36">
        <f t="shared" si="41"/>
        <v>4565792</v>
      </c>
      <c r="V462" s="21" t="s">
        <v>46</v>
      </c>
      <c r="W462" s="48">
        <v>2017</v>
      </c>
      <c r="X462" s="88"/>
      <c r="Y462" s="40" t="s">
        <v>126</v>
      </c>
    </row>
    <row r="463" spans="1:25" ht="153" x14ac:dyDescent="0.25">
      <c r="A463" s="27" t="s">
        <v>447</v>
      </c>
      <c r="B463" s="23" t="s">
        <v>2</v>
      </c>
      <c r="C463" s="25" t="s">
        <v>111</v>
      </c>
      <c r="D463" s="25" t="s">
        <v>112</v>
      </c>
      <c r="E463" s="25" t="s">
        <v>112</v>
      </c>
      <c r="F463" s="25" t="s">
        <v>113</v>
      </c>
      <c r="G463" s="25" t="s">
        <v>32</v>
      </c>
      <c r="H463" s="26">
        <v>100</v>
      </c>
      <c r="I463" s="25">
        <v>470000000</v>
      </c>
      <c r="J463" s="27" t="s">
        <v>33</v>
      </c>
      <c r="K463" s="28" t="s">
        <v>1583</v>
      </c>
      <c r="L463" s="25" t="s">
        <v>34</v>
      </c>
      <c r="M463" s="21"/>
      <c r="N463" s="139" t="s">
        <v>35</v>
      </c>
      <c r="O463" s="47" t="s">
        <v>107</v>
      </c>
      <c r="P463" s="21"/>
      <c r="Q463" s="28"/>
      <c r="R463" s="35"/>
      <c r="S463" s="36"/>
      <c r="T463" s="36">
        <v>3570000</v>
      </c>
      <c r="U463" s="36">
        <f t="shared" si="41"/>
        <v>3998400.0000000005</v>
      </c>
      <c r="V463" s="21" t="s">
        <v>46</v>
      </c>
      <c r="W463" s="48">
        <v>2017</v>
      </c>
      <c r="X463" s="88"/>
      <c r="Y463" s="40" t="s">
        <v>126</v>
      </c>
    </row>
    <row r="464" spans="1:25" ht="127.5" x14ac:dyDescent="0.25">
      <c r="A464" s="27" t="s">
        <v>448</v>
      </c>
      <c r="B464" s="23" t="s">
        <v>2</v>
      </c>
      <c r="C464" s="49" t="s">
        <v>114</v>
      </c>
      <c r="D464" s="49" t="s">
        <v>115</v>
      </c>
      <c r="E464" s="49" t="s">
        <v>115</v>
      </c>
      <c r="F464" s="49" t="s">
        <v>116</v>
      </c>
      <c r="G464" s="50" t="s">
        <v>32</v>
      </c>
      <c r="H464" s="26">
        <v>100</v>
      </c>
      <c r="I464" s="25">
        <v>470000000</v>
      </c>
      <c r="J464" s="27" t="s">
        <v>33</v>
      </c>
      <c r="K464" s="28" t="s">
        <v>1583</v>
      </c>
      <c r="L464" s="25" t="s">
        <v>34</v>
      </c>
      <c r="M464" s="21"/>
      <c r="N464" s="139" t="s">
        <v>129</v>
      </c>
      <c r="O464" s="47" t="s">
        <v>117</v>
      </c>
      <c r="P464" s="51"/>
      <c r="Q464" s="52"/>
      <c r="R464" s="53"/>
      <c r="S464" s="36"/>
      <c r="T464" s="36">
        <v>4052505</v>
      </c>
      <c r="U464" s="36">
        <f t="shared" si="41"/>
        <v>4538805.6000000006</v>
      </c>
      <c r="V464" s="54" t="s">
        <v>46</v>
      </c>
      <c r="W464" s="48">
        <v>2017</v>
      </c>
      <c r="X464" s="88"/>
      <c r="Y464" s="40" t="s">
        <v>126</v>
      </c>
    </row>
    <row r="465" spans="1:25" ht="102" x14ac:dyDescent="0.25">
      <c r="A465" s="27" t="s">
        <v>449</v>
      </c>
      <c r="B465" s="139" t="s">
        <v>2</v>
      </c>
      <c r="C465" s="139" t="s">
        <v>236</v>
      </c>
      <c r="D465" s="139" t="s">
        <v>237</v>
      </c>
      <c r="E465" s="139" t="s">
        <v>237</v>
      </c>
      <c r="F465" s="25" t="s">
        <v>238</v>
      </c>
      <c r="G465" s="139" t="s">
        <v>32</v>
      </c>
      <c r="H465" s="60" t="s">
        <v>143</v>
      </c>
      <c r="I465" s="139">
        <v>470000000</v>
      </c>
      <c r="J465" s="27" t="s">
        <v>33</v>
      </c>
      <c r="K465" s="28" t="s">
        <v>1583</v>
      </c>
      <c r="L465" s="139" t="s">
        <v>239</v>
      </c>
      <c r="M465" s="21"/>
      <c r="N465" s="139" t="s">
        <v>517</v>
      </c>
      <c r="O465" s="47" t="s">
        <v>240</v>
      </c>
      <c r="P465" s="21"/>
      <c r="Q465" s="139"/>
      <c r="R465" s="35"/>
      <c r="S465" s="36"/>
      <c r="T465" s="36">
        <v>1239408</v>
      </c>
      <c r="U465" s="36">
        <f t="shared" ref="U465:U486" si="44">T465*1.12</f>
        <v>1388136.9600000002</v>
      </c>
      <c r="V465" s="21" t="s">
        <v>46</v>
      </c>
      <c r="W465" s="21">
        <v>2017</v>
      </c>
      <c r="X465" s="89"/>
      <c r="Y465" s="40" t="s">
        <v>241</v>
      </c>
    </row>
    <row r="466" spans="1:25" ht="89.25" x14ac:dyDescent="0.25">
      <c r="A466" s="27" t="s">
        <v>450</v>
      </c>
      <c r="B466" s="139" t="s">
        <v>2</v>
      </c>
      <c r="C466" s="139" t="s">
        <v>242</v>
      </c>
      <c r="D466" s="139" t="s">
        <v>243</v>
      </c>
      <c r="E466" s="139" t="s">
        <v>244</v>
      </c>
      <c r="F466" s="25" t="s">
        <v>244</v>
      </c>
      <c r="G466" s="139" t="s">
        <v>32</v>
      </c>
      <c r="H466" s="60" t="s">
        <v>143</v>
      </c>
      <c r="I466" s="139">
        <v>470000000</v>
      </c>
      <c r="J466" s="27" t="s">
        <v>33</v>
      </c>
      <c r="K466" s="28" t="s">
        <v>1583</v>
      </c>
      <c r="L466" s="139" t="s">
        <v>519</v>
      </c>
      <c r="M466" s="21"/>
      <c r="N466" s="139" t="s">
        <v>517</v>
      </c>
      <c r="O466" s="47" t="s">
        <v>245</v>
      </c>
      <c r="P466" s="21"/>
      <c r="Q466" s="139"/>
      <c r="R466" s="35"/>
      <c r="S466" s="36"/>
      <c r="T466" s="36">
        <v>1925735682</v>
      </c>
      <c r="U466" s="36">
        <f t="shared" si="44"/>
        <v>2156823963.8400002</v>
      </c>
      <c r="V466" s="21" t="s">
        <v>46</v>
      </c>
      <c r="W466" s="21">
        <v>2017</v>
      </c>
      <c r="X466" s="89"/>
      <c r="Y466" s="40" t="s">
        <v>241</v>
      </c>
    </row>
    <row r="467" spans="1:25" ht="89.25" x14ac:dyDescent="0.25">
      <c r="A467" s="27" t="s">
        <v>451</v>
      </c>
      <c r="B467" s="139" t="s">
        <v>2</v>
      </c>
      <c r="C467" s="139" t="s">
        <v>246</v>
      </c>
      <c r="D467" s="139" t="s">
        <v>247</v>
      </c>
      <c r="E467" s="139" t="s">
        <v>247</v>
      </c>
      <c r="F467" s="25" t="s">
        <v>248</v>
      </c>
      <c r="G467" s="139" t="s">
        <v>125</v>
      </c>
      <c r="H467" s="60" t="s">
        <v>143</v>
      </c>
      <c r="I467" s="25">
        <v>470000000</v>
      </c>
      <c r="J467" s="27" t="s">
        <v>33</v>
      </c>
      <c r="K467" s="28" t="s">
        <v>1583</v>
      </c>
      <c r="L467" s="139" t="s">
        <v>250</v>
      </c>
      <c r="M467" s="21"/>
      <c r="N467" s="139" t="s">
        <v>129</v>
      </c>
      <c r="O467" s="30" t="s">
        <v>42</v>
      </c>
      <c r="P467" s="120"/>
      <c r="Q467" s="120"/>
      <c r="R467" s="120"/>
      <c r="S467" s="36"/>
      <c r="T467" s="36">
        <v>1800000</v>
      </c>
      <c r="U467" s="36">
        <f t="shared" si="44"/>
        <v>2016000.0000000002</v>
      </c>
      <c r="V467" s="120"/>
      <c r="W467" s="21">
        <v>2017</v>
      </c>
      <c r="X467" s="89"/>
      <c r="Y467" s="40" t="s">
        <v>241</v>
      </c>
    </row>
    <row r="468" spans="1:25" ht="102" x14ac:dyDescent="0.25">
      <c r="A468" s="27" t="s">
        <v>452</v>
      </c>
      <c r="B468" s="139" t="s">
        <v>2</v>
      </c>
      <c r="C468" s="95" t="s">
        <v>233</v>
      </c>
      <c r="D468" s="95" t="s">
        <v>234</v>
      </c>
      <c r="E468" s="95" t="s">
        <v>234</v>
      </c>
      <c r="F468" s="25" t="s">
        <v>487</v>
      </c>
      <c r="G468" s="139" t="s">
        <v>125</v>
      </c>
      <c r="H468" s="60" t="s">
        <v>143</v>
      </c>
      <c r="I468" s="139">
        <v>470000000</v>
      </c>
      <c r="J468" s="96" t="s">
        <v>33</v>
      </c>
      <c r="K468" s="28" t="s">
        <v>1583</v>
      </c>
      <c r="L468" s="139" t="s">
        <v>1422</v>
      </c>
      <c r="M468" s="97"/>
      <c r="N468" s="139" t="s">
        <v>518</v>
      </c>
      <c r="O468" s="95" t="s">
        <v>488</v>
      </c>
      <c r="P468" s="21"/>
      <c r="Q468" s="139"/>
      <c r="R468" s="139"/>
      <c r="S468" s="36"/>
      <c r="T468" s="36">
        <v>1200000</v>
      </c>
      <c r="U468" s="36">
        <f>T468*1.12</f>
        <v>1344000.0000000002</v>
      </c>
      <c r="V468" s="100"/>
      <c r="W468" s="21">
        <v>2017</v>
      </c>
      <c r="X468" s="89"/>
      <c r="Y468" s="40" t="s">
        <v>241</v>
      </c>
    </row>
    <row r="469" spans="1:25" ht="102" x14ac:dyDescent="0.25">
      <c r="A469" s="27" t="s">
        <v>453</v>
      </c>
      <c r="B469" s="139" t="s">
        <v>2</v>
      </c>
      <c r="C469" s="95" t="s">
        <v>233</v>
      </c>
      <c r="D469" s="95" t="s">
        <v>234</v>
      </c>
      <c r="E469" s="95" t="s">
        <v>234</v>
      </c>
      <c r="F469" s="25" t="s">
        <v>489</v>
      </c>
      <c r="G469" s="139" t="s">
        <v>125</v>
      </c>
      <c r="H469" s="60" t="s">
        <v>143</v>
      </c>
      <c r="I469" s="139">
        <v>470000000</v>
      </c>
      <c r="J469" s="96" t="s">
        <v>33</v>
      </c>
      <c r="K469" s="28" t="s">
        <v>1583</v>
      </c>
      <c r="L469" s="139" t="s">
        <v>490</v>
      </c>
      <c r="M469" s="97"/>
      <c r="N469" s="139" t="s">
        <v>518</v>
      </c>
      <c r="O469" s="95" t="s">
        <v>488</v>
      </c>
      <c r="P469" s="21"/>
      <c r="Q469" s="139"/>
      <c r="R469" s="139"/>
      <c r="S469" s="36"/>
      <c r="T469" s="36">
        <v>2400000</v>
      </c>
      <c r="U469" s="36">
        <f>T469*1.12</f>
        <v>2688000.0000000005</v>
      </c>
      <c r="V469" s="120"/>
      <c r="W469" s="21">
        <v>2017</v>
      </c>
      <c r="X469" s="89"/>
      <c r="Y469" s="40" t="s">
        <v>241</v>
      </c>
    </row>
    <row r="470" spans="1:25" ht="102" x14ac:dyDescent="0.25">
      <c r="A470" s="27" t="s">
        <v>454</v>
      </c>
      <c r="B470" s="139" t="s">
        <v>2</v>
      </c>
      <c r="C470" s="95" t="s">
        <v>233</v>
      </c>
      <c r="D470" s="95" t="s">
        <v>234</v>
      </c>
      <c r="E470" s="95" t="s">
        <v>234</v>
      </c>
      <c r="F470" s="25" t="s">
        <v>491</v>
      </c>
      <c r="G470" s="139" t="s">
        <v>125</v>
      </c>
      <c r="H470" s="60" t="s">
        <v>143</v>
      </c>
      <c r="I470" s="139">
        <v>470000000</v>
      </c>
      <c r="J470" s="96" t="s">
        <v>33</v>
      </c>
      <c r="K470" s="28" t="s">
        <v>1583</v>
      </c>
      <c r="L470" s="139" t="s">
        <v>153</v>
      </c>
      <c r="M470" s="97"/>
      <c r="N470" s="139" t="s">
        <v>518</v>
      </c>
      <c r="O470" s="95" t="s">
        <v>488</v>
      </c>
      <c r="P470" s="21"/>
      <c r="Q470" s="139"/>
      <c r="R470" s="139"/>
      <c r="S470" s="36"/>
      <c r="T470" s="36">
        <v>1200000</v>
      </c>
      <c r="U470" s="36">
        <f t="shared" ref="U470" si="45">T470*1.12</f>
        <v>1344000.0000000002</v>
      </c>
      <c r="V470" s="120"/>
      <c r="W470" s="21">
        <v>2017</v>
      </c>
      <c r="X470" s="89"/>
      <c r="Y470" s="40" t="s">
        <v>241</v>
      </c>
    </row>
    <row r="471" spans="1:25" ht="102" x14ac:dyDescent="0.25">
      <c r="A471" s="27" t="s">
        <v>455</v>
      </c>
      <c r="B471" s="139" t="s">
        <v>2</v>
      </c>
      <c r="C471" s="95" t="s">
        <v>233</v>
      </c>
      <c r="D471" s="95" t="s">
        <v>234</v>
      </c>
      <c r="E471" s="95" t="s">
        <v>234</v>
      </c>
      <c r="F471" s="25" t="s">
        <v>492</v>
      </c>
      <c r="G471" s="139" t="s">
        <v>125</v>
      </c>
      <c r="H471" s="60" t="s">
        <v>143</v>
      </c>
      <c r="I471" s="139">
        <v>470000000</v>
      </c>
      <c r="J471" s="96" t="s">
        <v>33</v>
      </c>
      <c r="K471" s="28" t="s">
        <v>1583</v>
      </c>
      <c r="L471" s="139" t="s">
        <v>493</v>
      </c>
      <c r="M471" s="97"/>
      <c r="N471" s="139" t="s">
        <v>518</v>
      </c>
      <c r="O471" s="95" t="s">
        <v>488</v>
      </c>
      <c r="P471" s="21"/>
      <c r="Q471" s="139"/>
      <c r="R471" s="139"/>
      <c r="S471" s="36"/>
      <c r="T471" s="36">
        <v>2400000</v>
      </c>
      <c r="U471" s="36">
        <f>T471*1.12</f>
        <v>2688000.0000000005</v>
      </c>
      <c r="V471" s="120"/>
      <c r="W471" s="21">
        <v>2017</v>
      </c>
      <c r="X471" s="89"/>
      <c r="Y471" s="40" t="s">
        <v>241</v>
      </c>
    </row>
    <row r="472" spans="1:25" ht="89.25" x14ac:dyDescent="0.25">
      <c r="A472" s="27" t="s">
        <v>456</v>
      </c>
      <c r="B472" s="139" t="s">
        <v>2</v>
      </c>
      <c r="C472" s="95" t="s">
        <v>242</v>
      </c>
      <c r="D472" s="95" t="s">
        <v>494</v>
      </c>
      <c r="E472" s="95" t="s">
        <v>244</v>
      </c>
      <c r="F472" s="25" t="s">
        <v>495</v>
      </c>
      <c r="G472" s="101" t="s">
        <v>92</v>
      </c>
      <c r="H472" s="60" t="s">
        <v>143</v>
      </c>
      <c r="I472" s="25">
        <v>470000000</v>
      </c>
      <c r="J472" s="27" t="s">
        <v>33</v>
      </c>
      <c r="K472" s="28" t="s">
        <v>1583</v>
      </c>
      <c r="L472" s="139" t="s">
        <v>393</v>
      </c>
      <c r="M472" s="83"/>
      <c r="N472" s="139" t="s">
        <v>515</v>
      </c>
      <c r="O472" s="30" t="s">
        <v>42</v>
      </c>
      <c r="P472" s="83"/>
      <c r="Q472" s="83"/>
      <c r="R472" s="83"/>
      <c r="S472" s="36"/>
      <c r="T472" s="36">
        <v>12375000</v>
      </c>
      <c r="U472" s="36">
        <f t="shared" ref="U472:U475" si="46">T472*1.12</f>
        <v>13860000.000000002</v>
      </c>
      <c r="V472" s="120"/>
      <c r="W472" s="21">
        <v>2017</v>
      </c>
      <c r="X472" s="89"/>
      <c r="Y472" s="40" t="s">
        <v>241</v>
      </c>
    </row>
    <row r="473" spans="1:25" ht="89.25" x14ac:dyDescent="0.25">
      <c r="A473" s="27" t="s">
        <v>457</v>
      </c>
      <c r="B473" s="139" t="s">
        <v>2</v>
      </c>
      <c r="C473" s="95" t="s">
        <v>242</v>
      </c>
      <c r="D473" s="95" t="s">
        <v>494</v>
      </c>
      <c r="E473" s="95" t="s">
        <v>244</v>
      </c>
      <c r="F473" s="25" t="s">
        <v>497</v>
      </c>
      <c r="G473" s="101" t="s">
        <v>125</v>
      </c>
      <c r="H473" s="60" t="s">
        <v>143</v>
      </c>
      <c r="I473" s="25">
        <v>470000000</v>
      </c>
      <c r="J473" s="27" t="s">
        <v>33</v>
      </c>
      <c r="K473" s="28" t="s">
        <v>1583</v>
      </c>
      <c r="L473" s="139" t="s">
        <v>496</v>
      </c>
      <c r="M473" s="83"/>
      <c r="N473" s="139" t="s">
        <v>515</v>
      </c>
      <c r="O473" s="30" t="s">
        <v>42</v>
      </c>
      <c r="P473" s="83"/>
      <c r="Q473" s="83"/>
      <c r="R473" s="83"/>
      <c r="S473" s="36"/>
      <c r="T473" s="36">
        <v>6187500</v>
      </c>
      <c r="U473" s="36">
        <f t="shared" si="46"/>
        <v>6930000.0000000009</v>
      </c>
      <c r="V473" s="120"/>
      <c r="W473" s="21">
        <v>2017</v>
      </c>
      <c r="X473" s="89"/>
      <c r="Y473" s="40" t="s">
        <v>241</v>
      </c>
    </row>
    <row r="474" spans="1:25" ht="89.25" x14ac:dyDescent="0.25">
      <c r="A474" s="27" t="s">
        <v>458</v>
      </c>
      <c r="B474" s="139" t="s">
        <v>2</v>
      </c>
      <c r="C474" s="95" t="s">
        <v>498</v>
      </c>
      <c r="D474" s="95" t="s">
        <v>494</v>
      </c>
      <c r="E474" s="95" t="s">
        <v>494</v>
      </c>
      <c r="F474" s="25" t="s">
        <v>499</v>
      </c>
      <c r="G474" s="101" t="s">
        <v>92</v>
      </c>
      <c r="H474" s="60" t="s">
        <v>143</v>
      </c>
      <c r="I474" s="25">
        <v>470000000</v>
      </c>
      <c r="J474" s="27" t="s">
        <v>33</v>
      </c>
      <c r="K474" s="28" t="s">
        <v>1583</v>
      </c>
      <c r="L474" s="139" t="s">
        <v>393</v>
      </c>
      <c r="M474" s="83"/>
      <c r="N474" s="139" t="s">
        <v>515</v>
      </c>
      <c r="O474" s="30" t="s">
        <v>42</v>
      </c>
      <c r="P474" s="83"/>
      <c r="Q474" s="83"/>
      <c r="R474" s="83"/>
      <c r="S474" s="36"/>
      <c r="T474" s="36">
        <v>12078000</v>
      </c>
      <c r="U474" s="36">
        <f t="shared" si="46"/>
        <v>13527360.000000002</v>
      </c>
      <c r="V474" s="120"/>
      <c r="W474" s="21">
        <v>2017</v>
      </c>
      <c r="X474" s="89"/>
      <c r="Y474" s="40" t="s">
        <v>241</v>
      </c>
    </row>
    <row r="475" spans="1:25" ht="89.25" x14ac:dyDescent="0.25">
      <c r="A475" s="27" t="s">
        <v>459</v>
      </c>
      <c r="B475" s="139" t="s">
        <v>2</v>
      </c>
      <c r="C475" s="139" t="s">
        <v>242</v>
      </c>
      <c r="D475" s="95" t="s">
        <v>494</v>
      </c>
      <c r="E475" s="95" t="s">
        <v>494</v>
      </c>
      <c r="F475" s="25" t="s">
        <v>500</v>
      </c>
      <c r="G475" s="101" t="s">
        <v>125</v>
      </c>
      <c r="H475" s="60" t="s">
        <v>143</v>
      </c>
      <c r="I475" s="25">
        <v>470000000</v>
      </c>
      <c r="J475" s="27" t="s">
        <v>33</v>
      </c>
      <c r="K475" s="28" t="s">
        <v>1583</v>
      </c>
      <c r="L475" s="139" t="s">
        <v>496</v>
      </c>
      <c r="M475" s="83"/>
      <c r="N475" s="139" t="s">
        <v>515</v>
      </c>
      <c r="O475" s="30" t="s">
        <v>42</v>
      </c>
      <c r="P475" s="83"/>
      <c r="Q475" s="83"/>
      <c r="R475" s="83"/>
      <c r="S475" s="36"/>
      <c r="T475" s="36">
        <v>5692500</v>
      </c>
      <c r="U475" s="36">
        <f t="shared" si="46"/>
        <v>6375600.0000000009</v>
      </c>
      <c r="V475" s="120"/>
      <c r="W475" s="21">
        <v>2017</v>
      </c>
      <c r="X475" s="89"/>
      <c r="Y475" s="40" t="s">
        <v>241</v>
      </c>
    </row>
    <row r="476" spans="1:25" ht="102" x14ac:dyDescent="0.25">
      <c r="A476" s="27" t="s">
        <v>460</v>
      </c>
      <c r="B476" s="139" t="s">
        <v>2</v>
      </c>
      <c r="C476" s="95" t="s">
        <v>233</v>
      </c>
      <c r="D476" s="95" t="s">
        <v>234</v>
      </c>
      <c r="E476" s="95" t="s">
        <v>234</v>
      </c>
      <c r="F476" s="25" t="s">
        <v>1511</v>
      </c>
      <c r="G476" s="139" t="s">
        <v>125</v>
      </c>
      <c r="H476" s="60" t="s">
        <v>143</v>
      </c>
      <c r="I476" s="139">
        <v>470000000</v>
      </c>
      <c r="J476" s="96" t="s">
        <v>33</v>
      </c>
      <c r="K476" s="28" t="s">
        <v>1583</v>
      </c>
      <c r="L476" s="139" t="s">
        <v>501</v>
      </c>
      <c r="M476" s="97"/>
      <c r="N476" s="139" t="s">
        <v>515</v>
      </c>
      <c r="O476" s="95" t="s">
        <v>488</v>
      </c>
      <c r="P476" s="21"/>
      <c r="Q476" s="139"/>
      <c r="R476" s="139"/>
      <c r="S476" s="36"/>
      <c r="T476" s="36">
        <v>1584000</v>
      </c>
      <c r="U476" s="36">
        <f>T476*1.12</f>
        <v>1774080.0000000002</v>
      </c>
      <c r="V476" s="120"/>
      <c r="W476" s="21">
        <v>2017</v>
      </c>
      <c r="X476" s="89"/>
      <c r="Y476" s="40" t="s">
        <v>241</v>
      </c>
    </row>
    <row r="477" spans="1:25" ht="102" x14ac:dyDescent="0.25">
      <c r="A477" s="27" t="s">
        <v>461</v>
      </c>
      <c r="B477" s="139" t="s">
        <v>2</v>
      </c>
      <c r="C477" s="95" t="s">
        <v>233</v>
      </c>
      <c r="D477" s="95" t="s">
        <v>234</v>
      </c>
      <c r="E477" s="95" t="s">
        <v>234</v>
      </c>
      <c r="F477" s="25" t="s">
        <v>1513</v>
      </c>
      <c r="G477" s="139" t="s">
        <v>125</v>
      </c>
      <c r="H477" s="60" t="s">
        <v>143</v>
      </c>
      <c r="I477" s="139">
        <v>470000000</v>
      </c>
      <c r="J477" s="96" t="s">
        <v>33</v>
      </c>
      <c r="K477" s="28" t="s">
        <v>1583</v>
      </c>
      <c r="L477" s="139" t="s">
        <v>1512</v>
      </c>
      <c r="M477" s="97"/>
      <c r="N477" s="139" t="s">
        <v>518</v>
      </c>
      <c r="O477" s="95" t="s">
        <v>488</v>
      </c>
      <c r="P477" s="21"/>
      <c r="Q477" s="139"/>
      <c r="R477" s="139"/>
      <c r="S477" s="36"/>
      <c r="T477" s="36">
        <v>1200000</v>
      </c>
      <c r="U477" s="36">
        <f>T477*1.12</f>
        <v>1344000.0000000002</v>
      </c>
      <c r="V477" s="120"/>
      <c r="W477" s="21">
        <v>2017</v>
      </c>
      <c r="X477" s="89"/>
      <c r="Y477" s="40" t="s">
        <v>241</v>
      </c>
    </row>
    <row r="478" spans="1:25" ht="89.25" x14ac:dyDescent="0.25">
      <c r="A478" s="27" t="s">
        <v>462</v>
      </c>
      <c r="B478" s="139" t="s">
        <v>2</v>
      </c>
      <c r="C478" s="139" t="s">
        <v>502</v>
      </c>
      <c r="D478" s="95" t="s">
        <v>494</v>
      </c>
      <c r="E478" s="139" t="s">
        <v>503</v>
      </c>
      <c r="F478" s="25" t="s">
        <v>504</v>
      </c>
      <c r="G478" s="21" t="s">
        <v>125</v>
      </c>
      <c r="H478" s="60" t="s">
        <v>143</v>
      </c>
      <c r="I478" s="25">
        <v>470000000</v>
      </c>
      <c r="J478" s="27" t="s">
        <v>33</v>
      </c>
      <c r="K478" s="28" t="s">
        <v>1583</v>
      </c>
      <c r="L478" s="139" t="s">
        <v>501</v>
      </c>
      <c r="M478" s="83"/>
      <c r="N478" s="139" t="s">
        <v>1421</v>
      </c>
      <c r="O478" s="30" t="s">
        <v>42</v>
      </c>
      <c r="P478" s="83"/>
      <c r="Q478" s="83"/>
      <c r="R478" s="83"/>
      <c r="S478" s="36"/>
      <c r="T478" s="36">
        <v>7445900</v>
      </c>
      <c r="U478" s="36">
        <f t="shared" ref="U478:U479" si="47">T478*1.12</f>
        <v>8339408.0000000009</v>
      </c>
      <c r="V478" s="120"/>
      <c r="W478" s="21">
        <v>2017</v>
      </c>
      <c r="X478" s="89"/>
      <c r="Y478" s="40" t="s">
        <v>241</v>
      </c>
    </row>
    <row r="479" spans="1:25" ht="89.25" x14ac:dyDescent="0.25">
      <c r="A479" s="27" t="s">
        <v>463</v>
      </c>
      <c r="B479" s="139" t="s">
        <v>2</v>
      </c>
      <c r="C479" s="95" t="s">
        <v>242</v>
      </c>
      <c r="D479" s="95" t="s">
        <v>494</v>
      </c>
      <c r="E479" s="95" t="s">
        <v>244</v>
      </c>
      <c r="F479" s="25" t="s">
        <v>505</v>
      </c>
      <c r="G479" s="101" t="s">
        <v>92</v>
      </c>
      <c r="H479" s="60" t="s">
        <v>143</v>
      </c>
      <c r="I479" s="25">
        <v>470000000</v>
      </c>
      <c r="J479" s="27" t="s">
        <v>33</v>
      </c>
      <c r="K479" s="28" t="s">
        <v>1583</v>
      </c>
      <c r="L479" s="139" t="s">
        <v>501</v>
      </c>
      <c r="M479" s="83"/>
      <c r="N479" s="139" t="s">
        <v>1421</v>
      </c>
      <c r="O479" s="30" t="s">
        <v>42</v>
      </c>
      <c r="P479" s="83"/>
      <c r="Q479" s="83"/>
      <c r="R479" s="83"/>
      <c r="S479" s="36"/>
      <c r="T479" s="36">
        <v>7732340</v>
      </c>
      <c r="U479" s="36">
        <f t="shared" si="47"/>
        <v>8660220.8000000007</v>
      </c>
      <c r="V479" s="120"/>
      <c r="W479" s="21">
        <v>2017</v>
      </c>
      <c r="X479" s="89"/>
      <c r="Y479" s="40" t="s">
        <v>241</v>
      </c>
    </row>
    <row r="480" spans="1:25" ht="76.5" x14ac:dyDescent="0.25">
      <c r="A480" s="27" t="s">
        <v>464</v>
      </c>
      <c r="B480" s="139" t="s">
        <v>2</v>
      </c>
      <c r="C480" s="139" t="s">
        <v>242</v>
      </c>
      <c r="D480" s="95" t="s">
        <v>494</v>
      </c>
      <c r="E480" s="25" t="s">
        <v>506</v>
      </c>
      <c r="F480" s="25" t="s">
        <v>507</v>
      </c>
      <c r="G480" s="101" t="s">
        <v>92</v>
      </c>
      <c r="H480" s="82">
        <v>100</v>
      </c>
      <c r="I480" s="25">
        <v>470000000</v>
      </c>
      <c r="J480" s="41" t="s">
        <v>508</v>
      </c>
      <c r="K480" s="28" t="s">
        <v>1583</v>
      </c>
      <c r="L480" s="25" t="s">
        <v>501</v>
      </c>
      <c r="M480" s="21"/>
      <c r="N480" s="139" t="s">
        <v>515</v>
      </c>
      <c r="O480" s="139" t="s">
        <v>1460</v>
      </c>
      <c r="P480" s="21"/>
      <c r="Q480" s="139"/>
      <c r="R480" s="36"/>
      <c r="S480" s="36"/>
      <c r="T480" s="36">
        <v>25740000</v>
      </c>
      <c r="U480" s="36">
        <f>T480*1.12</f>
        <v>28828800.000000004</v>
      </c>
      <c r="V480" s="120"/>
      <c r="W480" s="21">
        <v>2017</v>
      </c>
      <c r="X480" s="89"/>
      <c r="Y480" s="40" t="s">
        <v>241</v>
      </c>
    </row>
    <row r="481" spans="1:25" ht="89.25" x14ac:dyDescent="0.25">
      <c r="A481" s="27" t="s">
        <v>465</v>
      </c>
      <c r="B481" s="139" t="s">
        <v>2</v>
      </c>
      <c r="C481" s="139" t="s">
        <v>242</v>
      </c>
      <c r="D481" s="95" t="s">
        <v>494</v>
      </c>
      <c r="E481" s="95" t="s">
        <v>494</v>
      </c>
      <c r="F481" s="25" t="s">
        <v>509</v>
      </c>
      <c r="G481" s="139" t="s">
        <v>125</v>
      </c>
      <c r="H481" s="60" t="s">
        <v>143</v>
      </c>
      <c r="I481" s="25">
        <v>470000000</v>
      </c>
      <c r="J481" s="27" t="s">
        <v>33</v>
      </c>
      <c r="K481" s="28" t="s">
        <v>1583</v>
      </c>
      <c r="L481" s="25" t="s">
        <v>501</v>
      </c>
      <c r="M481" s="83"/>
      <c r="N481" s="139" t="s">
        <v>1420</v>
      </c>
      <c r="O481" s="30" t="s">
        <v>42</v>
      </c>
      <c r="P481" s="83"/>
      <c r="Q481" s="83"/>
      <c r="R481" s="83"/>
      <c r="S481" s="36"/>
      <c r="T481" s="36">
        <v>1138500</v>
      </c>
      <c r="U481" s="36">
        <f t="shared" ref="U481:U484" si="48">T481*1.12</f>
        <v>1275120.0000000002</v>
      </c>
      <c r="V481" s="120"/>
      <c r="W481" s="21">
        <v>2017</v>
      </c>
      <c r="X481" s="89"/>
      <c r="Y481" s="40" t="s">
        <v>241</v>
      </c>
    </row>
    <row r="482" spans="1:25" ht="89.25" x14ac:dyDescent="0.25">
      <c r="A482" s="27" t="s">
        <v>466</v>
      </c>
      <c r="B482" s="139" t="s">
        <v>2</v>
      </c>
      <c r="C482" s="139" t="s">
        <v>502</v>
      </c>
      <c r="D482" s="139" t="s">
        <v>503</v>
      </c>
      <c r="E482" s="139" t="s">
        <v>503</v>
      </c>
      <c r="F482" s="25" t="s">
        <v>510</v>
      </c>
      <c r="G482" s="21" t="s">
        <v>125</v>
      </c>
      <c r="H482" s="60" t="s">
        <v>143</v>
      </c>
      <c r="I482" s="25">
        <v>470000000</v>
      </c>
      <c r="J482" s="27" t="s">
        <v>33</v>
      </c>
      <c r="K482" s="28" t="s">
        <v>1583</v>
      </c>
      <c r="L482" s="25" t="s">
        <v>501</v>
      </c>
      <c r="M482" s="83"/>
      <c r="N482" s="139" t="s">
        <v>515</v>
      </c>
      <c r="O482" s="30" t="s">
        <v>42</v>
      </c>
      <c r="P482" s="83"/>
      <c r="Q482" s="83"/>
      <c r="R482" s="83"/>
      <c r="S482" s="36"/>
      <c r="T482" s="36">
        <v>4529250</v>
      </c>
      <c r="U482" s="36">
        <f t="shared" si="48"/>
        <v>5072760.0000000009</v>
      </c>
      <c r="V482" s="120"/>
      <c r="W482" s="21">
        <v>2017</v>
      </c>
      <c r="X482" s="89"/>
      <c r="Y482" s="40" t="s">
        <v>241</v>
      </c>
    </row>
    <row r="483" spans="1:25" ht="89.25" x14ac:dyDescent="0.25">
      <c r="A483" s="27" t="s">
        <v>467</v>
      </c>
      <c r="B483" s="139" t="s">
        <v>2</v>
      </c>
      <c r="C483" s="139" t="s">
        <v>242</v>
      </c>
      <c r="D483" s="139" t="s">
        <v>243</v>
      </c>
      <c r="E483" s="139" t="s">
        <v>244</v>
      </c>
      <c r="F483" s="25" t="s">
        <v>511</v>
      </c>
      <c r="G483" s="21" t="s">
        <v>125</v>
      </c>
      <c r="H483" s="60" t="s">
        <v>143</v>
      </c>
      <c r="I483" s="25">
        <v>470000000</v>
      </c>
      <c r="J483" s="27" t="s">
        <v>33</v>
      </c>
      <c r="K483" s="28" t="s">
        <v>1583</v>
      </c>
      <c r="L483" s="25" t="s">
        <v>501</v>
      </c>
      <c r="M483" s="83"/>
      <c r="N483" s="139" t="s">
        <v>516</v>
      </c>
      <c r="O483" s="30" t="s">
        <v>42</v>
      </c>
      <c r="P483" s="83"/>
      <c r="Q483" s="83"/>
      <c r="R483" s="83"/>
      <c r="S483" s="36"/>
      <c r="T483" s="36">
        <v>699050</v>
      </c>
      <c r="U483" s="36">
        <f t="shared" si="48"/>
        <v>782936.00000000012</v>
      </c>
      <c r="V483" s="120"/>
      <c r="W483" s="21">
        <v>2017</v>
      </c>
      <c r="X483" s="89"/>
      <c r="Y483" s="40" t="s">
        <v>241</v>
      </c>
    </row>
    <row r="484" spans="1:25" ht="89.25" x14ac:dyDescent="0.25">
      <c r="A484" s="27" t="s">
        <v>468</v>
      </c>
      <c r="B484" s="139" t="s">
        <v>2</v>
      </c>
      <c r="C484" s="139" t="s">
        <v>242</v>
      </c>
      <c r="D484" s="139" t="s">
        <v>243</v>
      </c>
      <c r="E484" s="139" t="s">
        <v>244</v>
      </c>
      <c r="F484" s="25" t="s">
        <v>512</v>
      </c>
      <c r="G484" s="21" t="s">
        <v>125</v>
      </c>
      <c r="H484" s="60" t="s">
        <v>143</v>
      </c>
      <c r="I484" s="25">
        <v>470000000</v>
      </c>
      <c r="J484" s="27" t="s">
        <v>33</v>
      </c>
      <c r="K484" s="28" t="s">
        <v>1583</v>
      </c>
      <c r="L484" s="25" t="s">
        <v>501</v>
      </c>
      <c r="M484" s="83"/>
      <c r="N484" s="139" t="s">
        <v>515</v>
      </c>
      <c r="O484" s="30" t="s">
        <v>42</v>
      </c>
      <c r="P484" s="83"/>
      <c r="Q484" s="83"/>
      <c r="R484" s="83"/>
      <c r="S484" s="36"/>
      <c r="T484" s="36">
        <v>5272740</v>
      </c>
      <c r="U484" s="36">
        <f t="shared" si="48"/>
        <v>5905468.8000000007</v>
      </c>
      <c r="V484" s="120"/>
      <c r="W484" s="21">
        <v>2017</v>
      </c>
      <c r="X484" s="89"/>
      <c r="Y484" s="40" t="s">
        <v>241</v>
      </c>
    </row>
    <row r="485" spans="1:25" ht="89.25" x14ac:dyDescent="0.25">
      <c r="A485" s="27" t="s">
        <v>469</v>
      </c>
      <c r="B485" s="23" t="s">
        <v>2</v>
      </c>
      <c r="C485" s="139" t="s">
        <v>306</v>
      </c>
      <c r="D485" s="139" t="s">
        <v>307</v>
      </c>
      <c r="E485" s="139" t="s">
        <v>307</v>
      </c>
      <c r="F485" s="25" t="s">
        <v>308</v>
      </c>
      <c r="G485" s="139" t="s">
        <v>32</v>
      </c>
      <c r="H485" s="26">
        <v>80</v>
      </c>
      <c r="I485" s="25">
        <v>470000000</v>
      </c>
      <c r="J485" s="27" t="s">
        <v>33</v>
      </c>
      <c r="K485" s="28" t="s">
        <v>255</v>
      </c>
      <c r="L485" s="139" t="s">
        <v>309</v>
      </c>
      <c r="M485" s="21"/>
      <c r="N485" s="139" t="s">
        <v>1546</v>
      </c>
      <c r="O485" s="30" t="s">
        <v>42</v>
      </c>
      <c r="P485" s="21"/>
      <c r="Q485" s="139"/>
      <c r="R485" s="36"/>
      <c r="S485" s="36"/>
      <c r="T485" s="36">
        <v>158877</v>
      </c>
      <c r="U485" s="36">
        <f t="shared" si="44"/>
        <v>177942.24000000002</v>
      </c>
      <c r="V485" s="56"/>
      <c r="W485" s="48">
        <v>2017</v>
      </c>
      <c r="X485" s="122"/>
      <c r="Y485" s="27" t="s">
        <v>305</v>
      </c>
    </row>
    <row r="486" spans="1:25" ht="89.25" x14ac:dyDescent="0.25">
      <c r="A486" s="27" t="s">
        <v>470</v>
      </c>
      <c r="B486" s="23" t="s">
        <v>2</v>
      </c>
      <c r="C486" s="139" t="s">
        <v>306</v>
      </c>
      <c r="D486" s="139" t="s">
        <v>307</v>
      </c>
      <c r="E486" s="139" t="s">
        <v>307</v>
      </c>
      <c r="F486" s="25" t="s">
        <v>310</v>
      </c>
      <c r="G486" s="139" t="s">
        <v>32</v>
      </c>
      <c r="H486" s="26">
        <v>80</v>
      </c>
      <c r="I486" s="25">
        <v>470000000</v>
      </c>
      <c r="J486" s="27" t="s">
        <v>33</v>
      </c>
      <c r="K486" s="28" t="s">
        <v>255</v>
      </c>
      <c r="L486" s="25" t="s">
        <v>75</v>
      </c>
      <c r="M486" s="21"/>
      <c r="N486" s="139" t="s">
        <v>1546</v>
      </c>
      <c r="O486" s="30" t="s">
        <v>42</v>
      </c>
      <c r="P486" s="21"/>
      <c r="Q486" s="139"/>
      <c r="R486" s="36"/>
      <c r="S486" s="36"/>
      <c r="T486" s="36">
        <v>588180</v>
      </c>
      <c r="U486" s="36">
        <f t="shared" si="44"/>
        <v>658761.60000000009</v>
      </c>
      <c r="V486" s="56"/>
      <c r="W486" s="48">
        <v>2017</v>
      </c>
      <c r="X486" s="43"/>
      <c r="Y486" s="27" t="s">
        <v>305</v>
      </c>
    </row>
    <row r="487" spans="1:25" ht="89.25" x14ac:dyDescent="0.25">
      <c r="A487" s="27" t="s">
        <v>471</v>
      </c>
      <c r="B487" s="23" t="s">
        <v>2</v>
      </c>
      <c r="C487" s="139" t="s">
        <v>53</v>
      </c>
      <c r="D487" s="139" t="s">
        <v>54</v>
      </c>
      <c r="E487" s="139" t="s">
        <v>55</v>
      </c>
      <c r="F487" s="25" t="s">
        <v>514</v>
      </c>
      <c r="G487" s="139" t="s">
        <v>32</v>
      </c>
      <c r="H487" s="26">
        <v>80</v>
      </c>
      <c r="I487" s="25">
        <v>470000000</v>
      </c>
      <c r="J487" s="27" t="s">
        <v>33</v>
      </c>
      <c r="K487" s="28" t="s">
        <v>255</v>
      </c>
      <c r="L487" s="25" t="s">
        <v>74</v>
      </c>
      <c r="M487" s="21"/>
      <c r="N487" s="139" t="s">
        <v>1546</v>
      </c>
      <c r="O487" s="30" t="s">
        <v>42</v>
      </c>
      <c r="P487" s="21"/>
      <c r="Q487" s="139"/>
      <c r="R487" s="36"/>
      <c r="S487" s="36"/>
      <c r="T487" s="36">
        <v>3535000</v>
      </c>
      <c r="U487" s="36">
        <f t="shared" ref="U487:U518" si="49">T487*1.12</f>
        <v>3959200.0000000005</v>
      </c>
      <c r="V487" s="56" t="s">
        <v>46</v>
      </c>
      <c r="W487" s="48">
        <v>2017</v>
      </c>
      <c r="X487" s="88"/>
      <c r="Y487" s="27" t="s">
        <v>305</v>
      </c>
    </row>
    <row r="488" spans="1:25" ht="89.25" x14ac:dyDescent="0.25">
      <c r="A488" s="27" t="s">
        <v>472</v>
      </c>
      <c r="B488" s="23" t="s">
        <v>2</v>
      </c>
      <c r="C488" s="139" t="s">
        <v>53</v>
      </c>
      <c r="D488" s="139" t="s">
        <v>54</v>
      </c>
      <c r="E488" s="139" t="s">
        <v>55</v>
      </c>
      <c r="F488" s="25" t="s">
        <v>311</v>
      </c>
      <c r="G488" s="139" t="s">
        <v>32</v>
      </c>
      <c r="H488" s="26">
        <v>80</v>
      </c>
      <c r="I488" s="25">
        <v>470000000</v>
      </c>
      <c r="J488" s="27" t="s">
        <v>33</v>
      </c>
      <c r="K488" s="28" t="s">
        <v>255</v>
      </c>
      <c r="L488" s="25" t="s">
        <v>75</v>
      </c>
      <c r="M488" s="21"/>
      <c r="N488" s="139" t="s">
        <v>1546</v>
      </c>
      <c r="O488" s="30" t="s">
        <v>42</v>
      </c>
      <c r="P488" s="21"/>
      <c r="Q488" s="139"/>
      <c r="R488" s="36"/>
      <c r="S488" s="36"/>
      <c r="T488" s="36">
        <v>234800</v>
      </c>
      <c r="U488" s="36">
        <f t="shared" si="49"/>
        <v>262976</v>
      </c>
      <c r="V488" s="83"/>
      <c r="W488" s="48">
        <v>2017</v>
      </c>
      <c r="X488" s="122"/>
      <c r="Y488" s="27" t="s">
        <v>305</v>
      </c>
    </row>
    <row r="489" spans="1:25" ht="102" x14ac:dyDescent="0.25">
      <c r="A489" s="27" t="s">
        <v>473</v>
      </c>
      <c r="B489" s="23" t="s">
        <v>2</v>
      </c>
      <c r="C489" s="139" t="s">
        <v>82</v>
      </c>
      <c r="D489" s="139" t="s">
        <v>83</v>
      </c>
      <c r="E489" s="139" t="s">
        <v>83</v>
      </c>
      <c r="F489" s="25" t="s">
        <v>312</v>
      </c>
      <c r="G489" s="139" t="s">
        <v>32</v>
      </c>
      <c r="H489" s="26">
        <v>80</v>
      </c>
      <c r="I489" s="25">
        <v>470000000</v>
      </c>
      <c r="J489" s="27" t="s">
        <v>33</v>
      </c>
      <c r="K489" s="28" t="s">
        <v>255</v>
      </c>
      <c r="L489" s="25" t="s">
        <v>313</v>
      </c>
      <c r="M489" s="21"/>
      <c r="N489" s="139" t="s">
        <v>1545</v>
      </c>
      <c r="O489" s="30" t="s">
        <v>314</v>
      </c>
      <c r="P489" s="21"/>
      <c r="Q489" s="139"/>
      <c r="R489" s="36"/>
      <c r="S489" s="36"/>
      <c r="T489" s="36">
        <v>280649.94</v>
      </c>
      <c r="U489" s="36">
        <f t="shared" si="49"/>
        <v>314327.93280000001</v>
      </c>
      <c r="V489" s="83"/>
      <c r="W489" s="48">
        <v>2017</v>
      </c>
      <c r="X489" s="122"/>
      <c r="Y489" s="27" t="s">
        <v>305</v>
      </c>
    </row>
    <row r="490" spans="1:25" ht="102" x14ac:dyDescent="0.25">
      <c r="A490" s="27" t="s">
        <v>474</v>
      </c>
      <c r="B490" s="23" t="s">
        <v>2</v>
      </c>
      <c r="C490" s="139" t="s">
        <v>82</v>
      </c>
      <c r="D490" s="139" t="s">
        <v>83</v>
      </c>
      <c r="E490" s="139" t="s">
        <v>83</v>
      </c>
      <c r="F490" s="25" t="s">
        <v>1540</v>
      </c>
      <c r="G490" s="139" t="s">
        <v>125</v>
      </c>
      <c r="H490" s="26">
        <v>80</v>
      </c>
      <c r="I490" s="25">
        <v>470000000</v>
      </c>
      <c r="J490" s="27" t="s">
        <v>33</v>
      </c>
      <c r="K490" s="28" t="s">
        <v>1583</v>
      </c>
      <c r="L490" s="25" t="s">
        <v>183</v>
      </c>
      <c r="M490" s="21"/>
      <c r="N490" s="139" t="s">
        <v>129</v>
      </c>
      <c r="O490" s="30" t="s">
        <v>42</v>
      </c>
      <c r="P490" s="21"/>
      <c r="Q490" s="139"/>
      <c r="R490" s="36"/>
      <c r="S490" s="36"/>
      <c r="T490" s="36">
        <v>885312</v>
      </c>
      <c r="U490" s="36">
        <f t="shared" si="49"/>
        <v>991549.44000000006</v>
      </c>
      <c r="V490" s="83"/>
      <c r="W490" s="48">
        <v>2017</v>
      </c>
      <c r="X490" s="122"/>
      <c r="Y490" s="27" t="s">
        <v>305</v>
      </c>
    </row>
    <row r="491" spans="1:25" ht="102" x14ac:dyDescent="0.25">
      <c r="A491" s="27" t="s">
        <v>475</v>
      </c>
      <c r="B491" s="23" t="s">
        <v>2</v>
      </c>
      <c r="C491" s="139" t="s">
        <v>82</v>
      </c>
      <c r="D491" s="139" t="s">
        <v>83</v>
      </c>
      <c r="E491" s="139" t="s">
        <v>83</v>
      </c>
      <c r="F491" s="25" t="s">
        <v>315</v>
      </c>
      <c r="G491" s="139" t="s">
        <v>125</v>
      </c>
      <c r="H491" s="26">
        <v>80</v>
      </c>
      <c r="I491" s="25">
        <v>470000000</v>
      </c>
      <c r="J491" s="27" t="s">
        <v>33</v>
      </c>
      <c r="K491" s="28" t="s">
        <v>1583</v>
      </c>
      <c r="L491" s="25" t="s">
        <v>316</v>
      </c>
      <c r="M491" s="21"/>
      <c r="N491" s="139" t="s">
        <v>129</v>
      </c>
      <c r="O491" s="30" t="s">
        <v>42</v>
      </c>
      <c r="P491" s="21"/>
      <c r="Q491" s="139"/>
      <c r="R491" s="36"/>
      <c r="S491" s="36"/>
      <c r="T491" s="36">
        <v>442656</v>
      </c>
      <c r="U491" s="36">
        <f t="shared" si="49"/>
        <v>495774.72000000003</v>
      </c>
      <c r="V491" s="83"/>
      <c r="W491" s="48">
        <v>2017</v>
      </c>
      <c r="X491" s="122"/>
      <c r="Y491" s="27" t="s">
        <v>305</v>
      </c>
    </row>
    <row r="492" spans="1:25" ht="102" x14ac:dyDescent="0.25">
      <c r="A492" s="27" t="s">
        <v>476</v>
      </c>
      <c r="B492" s="23" t="s">
        <v>2</v>
      </c>
      <c r="C492" s="139" t="s">
        <v>82</v>
      </c>
      <c r="D492" s="139" t="s">
        <v>83</v>
      </c>
      <c r="E492" s="139" t="s">
        <v>83</v>
      </c>
      <c r="F492" s="25" t="s">
        <v>317</v>
      </c>
      <c r="G492" s="139" t="s">
        <v>125</v>
      </c>
      <c r="H492" s="26">
        <v>80</v>
      </c>
      <c r="I492" s="25">
        <v>470000000</v>
      </c>
      <c r="J492" s="27" t="s">
        <v>33</v>
      </c>
      <c r="K492" s="28" t="s">
        <v>1583</v>
      </c>
      <c r="L492" s="25" t="s">
        <v>318</v>
      </c>
      <c r="M492" s="21"/>
      <c r="N492" s="139" t="s">
        <v>129</v>
      </c>
      <c r="O492" s="30" t="s">
        <v>42</v>
      </c>
      <c r="P492" s="21"/>
      <c r="Q492" s="139"/>
      <c r="R492" s="36"/>
      <c r="S492" s="36"/>
      <c r="T492" s="36">
        <v>442656</v>
      </c>
      <c r="U492" s="36">
        <f t="shared" si="49"/>
        <v>495774.72000000003</v>
      </c>
      <c r="V492" s="83"/>
      <c r="W492" s="48">
        <v>2017</v>
      </c>
      <c r="X492" s="122"/>
      <c r="Y492" s="27" t="s">
        <v>305</v>
      </c>
    </row>
    <row r="493" spans="1:25" ht="114.75" x14ac:dyDescent="0.25">
      <c r="A493" s="27" t="s">
        <v>477</v>
      </c>
      <c r="B493" s="23" t="s">
        <v>2</v>
      </c>
      <c r="C493" s="139" t="s">
        <v>319</v>
      </c>
      <c r="D493" s="139" t="s">
        <v>320</v>
      </c>
      <c r="E493" s="139" t="s">
        <v>321</v>
      </c>
      <c r="F493" s="25" t="s">
        <v>322</v>
      </c>
      <c r="G493" s="139" t="s">
        <v>32</v>
      </c>
      <c r="H493" s="26">
        <v>65</v>
      </c>
      <c r="I493" s="25">
        <v>470000000</v>
      </c>
      <c r="J493" s="27" t="s">
        <v>33</v>
      </c>
      <c r="K493" s="28" t="s">
        <v>1583</v>
      </c>
      <c r="L493" s="25" t="s">
        <v>323</v>
      </c>
      <c r="M493" s="21"/>
      <c r="N493" s="139" t="s">
        <v>129</v>
      </c>
      <c r="O493" s="30" t="s">
        <v>42</v>
      </c>
      <c r="P493" s="21"/>
      <c r="Q493" s="139"/>
      <c r="R493" s="36"/>
      <c r="S493" s="36"/>
      <c r="T493" s="36">
        <v>90256</v>
      </c>
      <c r="U493" s="36">
        <f t="shared" si="49"/>
        <v>101086.72000000002</v>
      </c>
      <c r="V493" s="56"/>
      <c r="W493" s="48">
        <v>2017</v>
      </c>
      <c r="X493" s="48"/>
      <c r="Y493" s="27" t="s">
        <v>305</v>
      </c>
    </row>
    <row r="494" spans="1:25" ht="114.75" x14ac:dyDescent="0.25">
      <c r="A494" s="27" t="s">
        <v>478</v>
      </c>
      <c r="B494" s="23" t="s">
        <v>2</v>
      </c>
      <c r="C494" s="139" t="s">
        <v>319</v>
      </c>
      <c r="D494" s="139" t="s">
        <v>320</v>
      </c>
      <c r="E494" s="139" t="s">
        <v>321</v>
      </c>
      <c r="F494" s="25" t="s">
        <v>324</v>
      </c>
      <c r="G494" s="139" t="s">
        <v>32</v>
      </c>
      <c r="H494" s="26">
        <v>65</v>
      </c>
      <c r="I494" s="25">
        <v>470000000</v>
      </c>
      <c r="J494" s="27" t="s">
        <v>33</v>
      </c>
      <c r="K494" s="28" t="s">
        <v>1583</v>
      </c>
      <c r="L494" s="25" t="s">
        <v>323</v>
      </c>
      <c r="M494" s="21"/>
      <c r="N494" s="139" t="s">
        <v>129</v>
      </c>
      <c r="O494" s="30" t="s">
        <v>42</v>
      </c>
      <c r="P494" s="21"/>
      <c r="Q494" s="139"/>
      <c r="R494" s="36"/>
      <c r="S494" s="36"/>
      <c r="T494" s="36">
        <v>454385</v>
      </c>
      <c r="U494" s="36">
        <f t="shared" si="49"/>
        <v>508911.20000000007</v>
      </c>
      <c r="V494" s="83"/>
      <c r="W494" s="48">
        <v>2017</v>
      </c>
      <c r="X494" s="122"/>
      <c r="Y494" s="27" t="s">
        <v>305</v>
      </c>
    </row>
    <row r="495" spans="1:25" ht="102" x14ac:dyDescent="0.25">
      <c r="A495" s="27" t="s">
        <v>479</v>
      </c>
      <c r="B495" s="23" t="s">
        <v>2</v>
      </c>
      <c r="C495" s="139" t="s">
        <v>333</v>
      </c>
      <c r="D495" s="139" t="s">
        <v>334</v>
      </c>
      <c r="E495" s="139" t="s">
        <v>334</v>
      </c>
      <c r="F495" s="25" t="s">
        <v>1541</v>
      </c>
      <c r="G495" s="26" t="s">
        <v>125</v>
      </c>
      <c r="H495" s="26">
        <v>100</v>
      </c>
      <c r="I495" s="25">
        <v>470000000</v>
      </c>
      <c r="J495" s="27" t="s">
        <v>33</v>
      </c>
      <c r="K495" s="28" t="s">
        <v>1583</v>
      </c>
      <c r="L495" s="25" t="s">
        <v>1538</v>
      </c>
      <c r="M495" s="21"/>
      <c r="N495" s="139" t="s">
        <v>129</v>
      </c>
      <c r="O495" s="30" t="s">
        <v>335</v>
      </c>
      <c r="P495" s="21"/>
      <c r="Q495" s="139"/>
      <c r="R495" s="36"/>
      <c r="S495" s="36"/>
      <c r="T495" s="36">
        <v>1964000</v>
      </c>
      <c r="U495" s="36">
        <f t="shared" si="49"/>
        <v>2199680</v>
      </c>
      <c r="V495" s="36"/>
      <c r="W495" s="48">
        <v>2017</v>
      </c>
      <c r="X495" s="43"/>
      <c r="Y495" s="27" t="s">
        <v>305</v>
      </c>
    </row>
    <row r="496" spans="1:25" ht="102" x14ac:dyDescent="0.25">
      <c r="A496" s="27" t="s">
        <v>480</v>
      </c>
      <c r="B496" s="23" t="s">
        <v>2</v>
      </c>
      <c r="C496" s="139" t="s">
        <v>391</v>
      </c>
      <c r="D496" s="139" t="s">
        <v>392</v>
      </c>
      <c r="E496" s="139" t="s">
        <v>392</v>
      </c>
      <c r="F496" s="139" t="s">
        <v>1534</v>
      </c>
      <c r="G496" s="101" t="s">
        <v>32</v>
      </c>
      <c r="H496" s="60" t="s">
        <v>143</v>
      </c>
      <c r="I496" s="25">
        <v>470000000</v>
      </c>
      <c r="J496" s="27" t="s">
        <v>33</v>
      </c>
      <c r="K496" s="28" t="s">
        <v>1583</v>
      </c>
      <c r="L496" s="139" t="s">
        <v>1528</v>
      </c>
      <c r="M496" s="83"/>
      <c r="N496" s="139" t="s">
        <v>257</v>
      </c>
      <c r="O496" s="30" t="s">
        <v>335</v>
      </c>
      <c r="P496" s="21"/>
      <c r="Q496" s="139"/>
      <c r="R496" s="36"/>
      <c r="S496" s="36"/>
      <c r="T496" s="36">
        <v>4661812.74</v>
      </c>
      <c r="U496" s="36">
        <f t="shared" si="49"/>
        <v>5221230.2688000007</v>
      </c>
      <c r="V496" s="36"/>
      <c r="W496" s="48">
        <v>2017</v>
      </c>
      <c r="X496" s="88"/>
      <c r="Y496" s="27" t="s">
        <v>305</v>
      </c>
    </row>
    <row r="497" spans="1:25" ht="102" x14ac:dyDescent="0.25">
      <c r="A497" s="27" t="s">
        <v>481</v>
      </c>
      <c r="B497" s="23" t="s">
        <v>2</v>
      </c>
      <c r="C497" s="139" t="s">
        <v>391</v>
      </c>
      <c r="D497" s="139" t="s">
        <v>392</v>
      </c>
      <c r="E497" s="139" t="s">
        <v>392</v>
      </c>
      <c r="F497" s="139" t="s">
        <v>1535</v>
      </c>
      <c r="G497" s="101" t="s">
        <v>32</v>
      </c>
      <c r="H497" s="60" t="s">
        <v>143</v>
      </c>
      <c r="I497" s="25">
        <v>470000000</v>
      </c>
      <c r="J497" s="27" t="s">
        <v>33</v>
      </c>
      <c r="K497" s="28" t="s">
        <v>1583</v>
      </c>
      <c r="L497" s="139" t="s">
        <v>161</v>
      </c>
      <c r="M497" s="83"/>
      <c r="N497" s="139" t="s">
        <v>257</v>
      </c>
      <c r="O497" s="30" t="s">
        <v>335</v>
      </c>
      <c r="P497" s="21"/>
      <c r="Q497" s="139"/>
      <c r="R497" s="36"/>
      <c r="S497" s="36"/>
      <c r="T497" s="36">
        <v>998959.87</v>
      </c>
      <c r="U497" s="36">
        <f t="shared" si="49"/>
        <v>1118835.0544</v>
      </c>
      <c r="V497" s="36"/>
      <c r="W497" s="48">
        <v>2017</v>
      </c>
      <c r="X497" s="88"/>
      <c r="Y497" s="27" t="s">
        <v>305</v>
      </c>
    </row>
    <row r="498" spans="1:25" ht="102" x14ac:dyDescent="0.25">
      <c r="A498" s="27" t="s">
        <v>482</v>
      </c>
      <c r="B498" s="23" t="s">
        <v>2</v>
      </c>
      <c r="C498" s="139" t="s">
        <v>391</v>
      </c>
      <c r="D498" s="139" t="s">
        <v>392</v>
      </c>
      <c r="E498" s="139" t="s">
        <v>392</v>
      </c>
      <c r="F498" s="139" t="s">
        <v>1536</v>
      </c>
      <c r="G498" s="101" t="s">
        <v>32</v>
      </c>
      <c r="H498" s="60" t="s">
        <v>143</v>
      </c>
      <c r="I498" s="25">
        <v>470000000</v>
      </c>
      <c r="J498" s="27" t="s">
        <v>33</v>
      </c>
      <c r="K498" s="28" t="s">
        <v>1583</v>
      </c>
      <c r="L498" s="139" t="s">
        <v>153</v>
      </c>
      <c r="M498" s="83"/>
      <c r="N498" s="139" t="s">
        <v>257</v>
      </c>
      <c r="O498" s="30" t="s">
        <v>335</v>
      </c>
      <c r="P498" s="21"/>
      <c r="Q498" s="139"/>
      <c r="R498" s="36"/>
      <c r="S498" s="36"/>
      <c r="T498" s="36">
        <v>32222833.640000001</v>
      </c>
      <c r="U498" s="36">
        <f t="shared" si="49"/>
        <v>36089573.676800005</v>
      </c>
      <c r="V498" s="36"/>
      <c r="W498" s="48">
        <v>2017</v>
      </c>
      <c r="X498" s="88"/>
      <c r="Y498" s="27" t="s">
        <v>305</v>
      </c>
    </row>
    <row r="499" spans="1:25" ht="102" x14ac:dyDescent="0.25">
      <c r="A499" s="27" t="s">
        <v>483</v>
      </c>
      <c r="B499" s="23" t="s">
        <v>2</v>
      </c>
      <c r="C499" s="139" t="s">
        <v>391</v>
      </c>
      <c r="D499" s="139" t="s">
        <v>392</v>
      </c>
      <c r="E499" s="139" t="s">
        <v>392</v>
      </c>
      <c r="F499" s="139" t="s">
        <v>1537</v>
      </c>
      <c r="G499" s="101" t="s">
        <v>32</v>
      </c>
      <c r="H499" s="60" t="s">
        <v>143</v>
      </c>
      <c r="I499" s="25">
        <v>470000000</v>
      </c>
      <c r="J499" s="27" t="s">
        <v>33</v>
      </c>
      <c r="K499" s="28" t="s">
        <v>1583</v>
      </c>
      <c r="L499" s="139" t="s">
        <v>1529</v>
      </c>
      <c r="M499" s="83"/>
      <c r="N499" s="139" t="s">
        <v>257</v>
      </c>
      <c r="O499" s="30" t="s">
        <v>335</v>
      </c>
      <c r="P499" s="21"/>
      <c r="Q499" s="139"/>
      <c r="R499" s="36"/>
      <c r="S499" s="36"/>
      <c r="T499" s="36">
        <v>28057144.120000001</v>
      </c>
      <c r="U499" s="36">
        <f t="shared" si="49"/>
        <v>31424001.414400004</v>
      </c>
      <c r="V499" s="36"/>
      <c r="W499" s="48">
        <v>2017</v>
      </c>
      <c r="X499" s="88"/>
      <c r="Y499" s="27" t="s">
        <v>305</v>
      </c>
    </row>
    <row r="500" spans="1:25" ht="153" x14ac:dyDescent="0.25">
      <c r="A500" s="27" t="s">
        <v>484</v>
      </c>
      <c r="B500" s="139" t="s">
        <v>2</v>
      </c>
      <c r="C500" s="95" t="s">
        <v>394</v>
      </c>
      <c r="D500" s="95" t="s">
        <v>395</v>
      </c>
      <c r="E500" s="95" t="s">
        <v>396</v>
      </c>
      <c r="F500" s="25" t="s">
        <v>397</v>
      </c>
      <c r="G500" s="139" t="s">
        <v>32</v>
      </c>
      <c r="H500" s="26">
        <v>100</v>
      </c>
      <c r="I500" s="139">
        <v>470000000</v>
      </c>
      <c r="J500" s="96" t="s">
        <v>33</v>
      </c>
      <c r="K500" s="28" t="s">
        <v>1583</v>
      </c>
      <c r="L500" s="27" t="s">
        <v>398</v>
      </c>
      <c r="M500" s="97"/>
      <c r="N500" s="139" t="s">
        <v>129</v>
      </c>
      <c r="O500" s="30" t="s">
        <v>335</v>
      </c>
      <c r="P500" s="21"/>
      <c r="Q500" s="139"/>
      <c r="R500" s="36"/>
      <c r="S500" s="36"/>
      <c r="T500" s="36">
        <v>142400</v>
      </c>
      <c r="U500" s="36">
        <f t="shared" si="49"/>
        <v>159488.00000000003</v>
      </c>
      <c r="V500" s="36"/>
      <c r="W500" s="48">
        <v>2017</v>
      </c>
      <c r="X500" s="88"/>
      <c r="Y500" s="27" t="s">
        <v>305</v>
      </c>
    </row>
    <row r="501" spans="1:25" ht="102" x14ac:dyDescent="0.25">
      <c r="A501" s="27" t="s">
        <v>485</v>
      </c>
      <c r="B501" s="23" t="s">
        <v>2</v>
      </c>
      <c r="C501" s="139" t="s">
        <v>1530</v>
      </c>
      <c r="D501" s="46" t="s">
        <v>1495</v>
      </c>
      <c r="E501" s="46" t="s">
        <v>1495</v>
      </c>
      <c r="F501" s="139" t="s">
        <v>1531</v>
      </c>
      <c r="G501" s="21" t="s">
        <v>125</v>
      </c>
      <c r="H501" s="26">
        <v>100</v>
      </c>
      <c r="I501" s="25">
        <v>470000000</v>
      </c>
      <c r="J501" s="27" t="s">
        <v>33</v>
      </c>
      <c r="K501" s="28" t="s">
        <v>1583</v>
      </c>
      <c r="L501" s="139" t="s">
        <v>1532</v>
      </c>
      <c r="M501" s="21"/>
      <c r="N501" s="139" t="s">
        <v>257</v>
      </c>
      <c r="O501" s="30" t="s">
        <v>335</v>
      </c>
      <c r="P501" s="21"/>
      <c r="Q501" s="139"/>
      <c r="R501" s="74"/>
      <c r="S501" s="36"/>
      <c r="T501" s="36">
        <v>2818752</v>
      </c>
      <c r="U501" s="36">
        <f t="shared" si="49"/>
        <v>3157002.2400000002</v>
      </c>
      <c r="V501" s="139"/>
      <c r="W501" s="21">
        <v>2017</v>
      </c>
      <c r="X501" s="88"/>
      <c r="Y501" s="27" t="s">
        <v>305</v>
      </c>
    </row>
    <row r="502" spans="1:25" ht="102" x14ac:dyDescent="0.25">
      <c r="A502" s="27" t="s">
        <v>486</v>
      </c>
      <c r="B502" s="23" t="s">
        <v>2</v>
      </c>
      <c r="C502" s="139" t="s">
        <v>1533</v>
      </c>
      <c r="D502" s="46" t="s">
        <v>1495</v>
      </c>
      <c r="E502" s="46" t="s">
        <v>1495</v>
      </c>
      <c r="F502" s="139" t="s">
        <v>1542</v>
      </c>
      <c r="G502" s="21" t="s">
        <v>125</v>
      </c>
      <c r="H502" s="26">
        <v>100</v>
      </c>
      <c r="I502" s="25">
        <v>470000000</v>
      </c>
      <c r="J502" s="27" t="s">
        <v>33</v>
      </c>
      <c r="K502" s="28" t="s">
        <v>1583</v>
      </c>
      <c r="L502" s="139" t="s">
        <v>75</v>
      </c>
      <c r="M502" s="21"/>
      <c r="N502" s="139" t="s">
        <v>257</v>
      </c>
      <c r="O502" s="30" t="s">
        <v>335</v>
      </c>
      <c r="P502" s="21"/>
      <c r="Q502" s="139"/>
      <c r="R502" s="74"/>
      <c r="S502" s="36"/>
      <c r="T502" s="36">
        <v>2208192</v>
      </c>
      <c r="U502" s="36">
        <f t="shared" si="49"/>
        <v>2473175.04</v>
      </c>
      <c r="V502" s="139"/>
      <c r="W502" s="21">
        <v>2017</v>
      </c>
      <c r="X502" s="88"/>
      <c r="Y502" s="27" t="s">
        <v>305</v>
      </c>
    </row>
    <row r="503" spans="1:25" ht="178.5" x14ac:dyDescent="0.25">
      <c r="A503" s="27" t="s">
        <v>1399</v>
      </c>
      <c r="B503" s="23" t="s">
        <v>2</v>
      </c>
      <c r="C503" s="139" t="s">
        <v>344</v>
      </c>
      <c r="D503" s="139" t="s">
        <v>345</v>
      </c>
      <c r="E503" s="139" t="s">
        <v>346</v>
      </c>
      <c r="F503" s="21" t="s">
        <v>347</v>
      </c>
      <c r="G503" s="21" t="s">
        <v>125</v>
      </c>
      <c r="H503" s="33">
        <v>100</v>
      </c>
      <c r="I503" s="25">
        <v>470000000</v>
      </c>
      <c r="J503" s="27" t="s">
        <v>33</v>
      </c>
      <c r="K503" s="28" t="s">
        <v>1583</v>
      </c>
      <c r="L503" s="139" t="s">
        <v>1450</v>
      </c>
      <c r="M503" s="21"/>
      <c r="N503" s="139" t="s">
        <v>1452</v>
      </c>
      <c r="O503" s="46" t="s">
        <v>348</v>
      </c>
      <c r="P503" s="120"/>
      <c r="Q503" s="120"/>
      <c r="R503" s="120"/>
      <c r="S503" s="36"/>
      <c r="T503" s="36">
        <v>244125</v>
      </c>
      <c r="U503" s="36">
        <f t="shared" si="49"/>
        <v>273420</v>
      </c>
      <c r="V503" s="120"/>
      <c r="W503" s="48">
        <v>2017</v>
      </c>
      <c r="X503" s="122"/>
      <c r="Y503" s="40" t="s">
        <v>1453</v>
      </c>
    </row>
    <row r="504" spans="1:25" ht="76.5" x14ac:dyDescent="0.25">
      <c r="A504" s="27" t="s">
        <v>1400</v>
      </c>
      <c r="B504" s="23" t="s">
        <v>2</v>
      </c>
      <c r="C504" s="25" t="s">
        <v>118</v>
      </c>
      <c r="D504" s="25" t="s">
        <v>119</v>
      </c>
      <c r="E504" s="25" t="s">
        <v>119</v>
      </c>
      <c r="F504" s="55" t="s">
        <v>120</v>
      </c>
      <c r="G504" s="55" t="s">
        <v>32</v>
      </c>
      <c r="H504" s="55">
        <v>100</v>
      </c>
      <c r="I504" s="25">
        <v>470000000</v>
      </c>
      <c r="J504" s="27" t="s">
        <v>33</v>
      </c>
      <c r="K504" s="28" t="s">
        <v>1583</v>
      </c>
      <c r="L504" s="25" t="s">
        <v>34</v>
      </c>
      <c r="M504" s="41"/>
      <c r="N504" s="139" t="s">
        <v>35</v>
      </c>
      <c r="O504" s="25" t="s">
        <v>121</v>
      </c>
      <c r="P504" s="21"/>
      <c r="Q504" s="139"/>
      <c r="R504" s="47"/>
      <c r="S504" s="36"/>
      <c r="T504" s="36">
        <v>600000</v>
      </c>
      <c r="U504" s="35">
        <f t="shared" si="49"/>
        <v>672000.00000000012</v>
      </c>
      <c r="V504" s="35"/>
      <c r="W504" s="48">
        <v>2017</v>
      </c>
      <c r="X504" s="89"/>
      <c r="Y504" s="40" t="s">
        <v>127</v>
      </c>
    </row>
    <row r="505" spans="1:25" ht="89.25" x14ac:dyDescent="0.25">
      <c r="A505" s="27" t="s">
        <v>1401</v>
      </c>
      <c r="B505" s="23" t="s">
        <v>2</v>
      </c>
      <c r="C505" s="25" t="s">
        <v>122</v>
      </c>
      <c r="D505" s="25" t="s">
        <v>123</v>
      </c>
      <c r="E505" s="25" t="s">
        <v>123</v>
      </c>
      <c r="F505" s="139" t="s">
        <v>124</v>
      </c>
      <c r="G505" s="25" t="s">
        <v>125</v>
      </c>
      <c r="H505" s="26">
        <v>100</v>
      </c>
      <c r="I505" s="25">
        <v>470000000</v>
      </c>
      <c r="J505" s="27" t="s">
        <v>33</v>
      </c>
      <c r="K505" s="28" t="s">
        <v>1583</v>
      </c>
      <c r="L505" s="25" t="s">
        <v>34</v>
      </c>
      <c r="M505" s="21"/>
      <c r="N505" s="139" t="s">
        <v>129</v>
      </c>
      <c r="O505" s="30" t="s">
        <v>42</v>
      </c>
      <c r="P505" s="21"/>
      <c r="Q505" s="139"/>
      <c r="R505" s="36"/>
      <c r="S505" s="36"/>
      <c r="T505" s="36">
        <v>4500000</v>
      </c>
      <c r="U505" s="36">
        <f t="shared" si="49"/>
        <v>5040000.0000000009</v>
      </c>
      <c r="V505" s="56"/>
      <c r="W505" s="48">
        <v>2017</v>
      </c>
      <c r="X505" s="88"/>
      <c r="Y505" s="40" t="s">
        <v>127</v>
      </c>
    </row>
    <row r="506" spans="1:25" ht="89.25" x14ac:dyDescent="0.25">
      <c r="A506" s="27" t="s">
        <v>1402</v>
      </c>
      <c r="B506" s="23" t="s">
        <v>2</v>
      </c>
      <c r="C506" s="28" t="s">
        <v>349</v>
      </c>
      <c r="D506" s="139" t="s">
        <v>350</v>
      </c>
      <c r="E506" s="28" t="s">
        <v>350</v>
      </c>
      <c r="F506" s="139" t="s">
        <v>351</v>
      </c>
      <c r="G506" s="139" t="s">
        <v>125</v>
      </c>
      <c r="H506" s="92">
        <v>50</v>
      </c>
      <c r="I506" s="139">
        <v>470000000</v>
      </c>
      <c r="J506" s="27" t="s">
        <v>33</v>
      </c>
      <c r="K506" s="28" t="s">
        <v>1583</v>
      </c>
      <c r="L506" s="139" t="s">
        <v>34</v>
      </c>
      <c r="M506" s="21"/>
      <c r="N506" s="139" t="s">
        <v>129</v>
      </c>
      <c r="O506" s="30" t="s">
        <v>42</v>
      </c>
      <c r="P506" s="120"/>
      <c r="Q506" s="120"/>
      <c r="R506" s="120"/>
      <c r="S506" s="36"/>
      <c r="T506" s="36">
        <v>2343600</v>
      </c>
      <c r="U506" s="35">
        <f t="shared" si="49"/>
        <v>2624832.0000000005</v>
      </c>
      <c r="V506" s="120"/>
      <c r="W506" s="48">
        <v>2017</v>
      </c>
      <c r="X506" s="88"/>
      <c r="Y506" s="40" t="s">
        <v>127</v>
      </c>
    </row>
    <row r="507" spans="1:25" ht="140.25" x14ac:dyDescent="0.25">
      <c r="A507" s="27" t="s">
        <v>1403</v>
      </c>
      <c r="B507" s="23" t="s">
        <v>2</v>
      </c>
      <c r="C507" s="25" t="s">
        <v>359</v>
      </c>
      <c r="D507" s="25" t="s">
        <v>360</v>
      </c>
      <c r="E507" s="25" t="s">
        <v>361</v>
      </c>
      <c r="F507" s="139" t="s">
        <v>362</v>
      </c>
      <c r="G507" s="25" t="s">
        <v>32</v>
      </c>
      <c r="H507" s="26">
        <v>100</v>
      </c>
      <c r="I507" s="25">
        <v>470000000</v>
      </c>
      <c r="J507" s="27" t="s">
        <v>33</v>
      </c>
      <c r="K507" s="28" t="s">
        <v>1583</v>
      </c>
      <c r="L507" s="139" t="s">
        <v>363</v>
      </c>
      <c r="M507" s="21"/>
      <c r="N507" s="139" t="s">
        <v>35</v>
      </c>
      <c r="O507" s="30" t="s">
        <v>42</v>
      </c>
      <c r="P507" s="21"/>
      <c r="Q507" s="120"/>
      <c r="R507" s="120"/>
      <c r="S507" s="36"/>
      <c r="T507" s="36">
        <v>300000</v>
      </c>
      <c r="U507" s="35">
        <f t="shared" si="49"/>
        <v>336000.00000000006</v>
      </c>
      <c r="V507" s="120"/>
      <c r="W507" s="48">
        <v>2017</v>
      </c>
      <c r="X507" s="88"/>
      <c r="Y507" s="40" t="s">
        <v>127</v>
      </c>
    </row>
    <row r="508" spans="1:25" ht="102" x14ac:dyDescent="0.25">
      <c r="A508" s="27" t="s">
        <v>1404</v>
      </c>
      <c r="B508" s="23" t="s">
        <v>2</v>
      </c>
      <c r="C508" s="25" t="s">
        <v>359</v>
      </c>
      <c r="D508" s="25" t="s">
        <v>360</v>
      </c>
      <c r="E508" s="25" t="s">
        <v>361</v>
      </c>
      <c r="F508" s="139" t="s">
        <v>364</v>
      </c>
      <c r="G508" s="25" t="s">
        <v>32</v>
      </c>
      <c r="H508" s="26">
        <v>100</v>
      </c>
      <c r="I508" s="25">
        <v>470000000</v>
      </c>
      <c r="J508" s="27" t="s">
        <v>33</v>
      </c>
      <c r="K508" s="28" t="s">
        <v>1583</v>
      </c>
      <c r="L508" s="139" t="s">
        <v>363</v>
      </c>
      <c r="M508" s="21"/>
      <c r="N508" s="139" t="s">
        <v>35</v>
      </c>
      <c r="O508" s="30" t="s">
        <v>42</v>
      </c>
      <c r="P508" s="120"/>
      <c r="Q508" s="120"/>
      <c r="R508" s="120"/>
      <c r="S508" s="36"/>
      <c r="T508" s="36">
        <v>1992000</v>
      </c>
      <c r="U508" s="35">
        <f t="shared" si="49"/>
        <v>2231040</v>
      </c>
      <c r="V508" s="120"/>
      <c r="W508" s="48">
        <v>2017</v>
      </c>
      <c r="X508" s="88"/>
      <c r="Y508" s="40" t="s">
        <v>127</v>
      </c>
    </row>
    <row r="509" spans="1:25" ht="89.25" x14ac:dyDescent="0.25">
      <c r="A509" s="27" t="s">
        <v>1405</v>
      </c>
      <c r="B509" s="23" t="s">
        <v>2</v>
      </c>
      <c r="C509" s="25" t="s">
        <v>365</v>
      </c>
      <c r="D509" s="25" t="s">
        <v>366</v>
      </c>
      <c r="E509" s="25" t="s">
        <v>366</v>
      </c>
      <c r="F509" s="139" t="s">
        <v>367</v>
      </c>
      <c r="G509" s="25" t="s">
        <v>32</v>
      </c>
      <c r="H509" s="26">
        <v>100</v>
      </c>
      <c r="I509" s="25">
        <v>470000000</v>
      </c>
      <c r="J509" s="27" t="s">
        <v>33</v>
      </c>
      <c r="K509" s="28" t="s">
        <v>1583</v>
      </c>
      <c r="L509" s="139" t="s">
        <v>363</v>
      </c>
      <c r="M509" s="21"/>
      <c r="N509" s="139" t="s">
        <v>35</v>
      </c>
      <c r="O509" s="30" t="s">
        <v>42</v>
      </c>
      <c r="P509" s="120"/>
      <c r="Q509" s="120"/>
      <c r="R509" s="120"/>
      <c r="S509" s="36"/>
      <c r="T509" s="36">
        <v>42000</v>
      </c>
      <c r="U509" s="35">
        <f t="shared" si="49"/>
        <v>47040.000000000007</v>
      </c>
      <c r="V509" s="120"/>
      <c r="W509" s="48">
        <v>2017</v>
      </c>
      <c r="X509" s="88"/>
      <c r="Y509" s="40" t="s">
        <v>127</v>
      </c>
    </row>
    <row r="510" spans="1:25" ht="89.25" x14ac:dyDescent="0.25">
      <c r="A510" s="27" t="s">
        <v>1406</v>
      </c>
      <c r="B510" s="23" t="s">
        <v>2</v>
      </c>
      <c r="C510" s="25" t="s">
        <v>365</v>
      </c>
      <c r="D510" s="25" t="s">
        <v>366</v>
      </c>
      <c r="E510" s="25" t="s">
        <v>366</v>
      </c>
      <c r="F510" s="139" t="s">
        <v>368</v>
      </c>
      <c r="G510" s="25" t="s">
        <v>32</v>
      </c>
      <c r="H510" s="26">
        <v>100</v>
      </c>
      <c r="I510" s="25">
        <v>470000000</v>
      </c>
      <c r="J510" s="27" t="s">
        <v>33</v>
      </c>
      <c r="K510" s="28" t="s">
        <v>1583</v>
      </c>
      <c r="L510" s="139" t="s">
        <v>363</v>
      </c>
      <c r="M510" s="21"/>
      <c r="N510" s="139" t="s">
        <v>35</v>
      </c>
      <c r="O510" s="30" t="s">
        <v>42</v>
      </c>
      <c r="P510" s="120"/>
      <c r="Q510" s="120"/>
      <c r="R510" s="120"/>
      <c r="S510" s="36"/>
      <c r="T510" s="36">
        <v>42000</v>
      </c>
      <c r="U510" s="35">
        <f t="shared" si="49"/>
        <v>47040.000000000007</v>
      </c>
      <c r="V510" s="120"/>
      <c r="W510" s="48">
        <v>2017</v>
      </c>
      <c r="X510" s="88"/>
      <c r="Y510" s="40" t="s">
        <v>127</v>
      </c>
    </row>
    <row r="511" spans="1:25" ht="102" x14ac:dyDescent="0.25">
      <c r="A511" s="27" t="s">
        <v>1407</v>
      </c>
      <c r="B511" s="23" t="s">
        <v>2</v>
      </c>
      <c r="C511" s="25" t="s">
        <v>359</v>
      </c>
      <c r="D511" s="25" t="s">
        <v>360</v>
      </c>
      <c r="E511" s="25" t="s">
        <v>361</v>
      </c>
      <c r="F511" s="139" t="s">
        <v>369</v>
      </c>
      <c r="G511" s="25" t="s">
        <v>32</v>
      </c>
      <c r="H511" s="26">
        <v>100</v>
      </c>
      <c r="I511" s="25">
        <v>470000000</v>
      </c>
      <c r="J511" s="27" t="s">
        <v>33</v>
      </c>
      <c r="K511" s="28" t="s">
        <v>1583</v>
      </c>
      <c r="L511" s="139" t="s">
        <v>363</v>
      </c>
      <c r="M511" s="21"/>
      <c r="N511" s="139" t="s">
        <v>35</v>
      </c>
      <c r="O511" s="30" t="s">
        <v>42</v>
      </c>
      <c r="P511" s="120"/>
      <c r="Q511" s="120"/>
      <c r="R511" s="120"/>
      <c r="S511" s="36"/>
      <c r="T511" s="36">
        <v>1088004</v>
      </c>
      <c r="U511" s="35">
        <f t="shared" si="49"/>
        <v>1218564.4800000002</v>
      </c>
      <c r="V511" s="48" t="s">
        <v>46</v>
      </c>
      <c r="W511" s="48">
        <v>2017</v>
      </c>
      <c r="X511" s="88"/>
      <c r="Y511" s="40" t="s">
        <v>127</v>
      </c>
    </row>
    <row r="512" spans="1:25" ht="89.25" x14ac:dyDescent="0.25">
      <c r="A512" s="27" t="s">
        <v>1408</v>
      </c>
      <c r="B512" s="23" t="s">
        <v>2</v>
      </c>
      <c r="C512" s="25" t="s">
        <v>370</v>
      </c>
      <c r="D512" s="25" t="s">
        <v>360</v>
      </c>
      <c r="E512" s="25" t="s">
        <v>371</v>
      </c>
      <c r="F512" s="139" t="s">
        <v>372</v>
      </c>
      <c r="G512" s="25" t="s">
        <v>32</v>
      </c>
      <c r="H512" s="26">
        <v>100</v>
      </c>
      <c r="I512" s="25">
        <v>470000000</v>
      </c>
      <c r="J512" s="27" t="s">
        <v>33</v>
      </c>
      <c r="K512" s="28" t="s">
        <v>1583</v>
      </c>
      <c r="L512" s="25" t="s">
        <v>373</v>
      </c>
      <c r="M512" s="21"/>
      <c r="N512" s="139" t="s">
        <v>35</v>
      </c>
      <c r="O512" s="30" t="s">
        <v>42</v>
      </c>
      <c r="P512" s="120"/>
      <c r="Q512" s="120"/>
      <c r="R512" s="120"/>
      <c r="S512" s="36"/>
      <c r="T512" s="36">
        <v>1406004</v>
      </c>
      <c r="U512" s="35">
        <f t="shared" si="49"/>
        <v>1574724.4800000002</v>
      </c>
      <c r="V512" s="120"/>
      <c r="W512" s="48">
        <v>2017</v>
      </c>
      <c r="X512" s="88"/>
      <c r="Y512" s="40" t="s">
        <v>127</v>
      </c>
    </row>
    <row r="513" spans="1:25" ht="89.25" x14ac:dyDescent="0.25">
      <c r="A513" s="27" t="s">
        <v>1409</v>
      </c>
      <c r="B513" s="23" t="s">
        <v>2</v>
      </c>
      <c r="C513" s="25" t="s">
        <v>370</v>
      </c>
      <c r="D513" s="25" t="s">
        <v>360</v>
      </c>
      <c r="E513" s="25" t="s">
        <v>371</v>
      </c>
      <c r="F513" s="139" t="s">
        <v>374</v>
      </c>
      <c r="G513" s="25" t="s">
        <v>32</v>
      </c>
      <c r="H513" s="26">
        <v>100</v>
      </c>
      <c r="I513" s="25">
        <v>470000000</v>
      </c>
      <c r="J513" s="27" t="s">
        <v>33</v>
      </c>
      <c r="K513" s="28" t="s">
        <v>1583</v>
      </c>
      <c r="L513" s="25" t="s">
        <v>375</v>
      </c>
      <c r="M513" s="21"/>
      <c r="N513" s="139" t="s">
        <v>35</v>
      </c>
      <c r="O513" s="30" t="s">
        <v>42</v>
      </c>
      <c r="P513" s="120"/>
      <c r="Q513" s="120"/>
      <c r="R513" s="120"/>
      <c r="S513" s="36"/>
      <c r="T513" s="36">
        <v>1406004</v>
      </c>
      <c r="U513" s="35">
        <f t="shared" si="49"/>
        <v>1574724.4800000002</v>
      </c>
      <c r="V513" s="120"/>
      <c r="W513" s="48">
        <v>2017</v>
      </c>
      <c r="X513" s="88"/>
      <c r="Y513" s="40" t="s">
        <v>127</v>
      </c>
    </row>
    <row r="514" spans="1:25" ht="89.25" x14ac:dyDescent="0.25">
      <c r="A514" s="27" t="s">
        <v>1410</v>
      </c>
      <c r="B514" s="23" t="s">
        <v>2</v>
      </c>
      <c r="C514" s="25" t="s">
        <v>370</v>
      </c>
      <c r="D514" s="25" t="s">
        <v>360</v>
      </c>
      <c r="E514" s="25" t="s">
        <v>371</v>
      </c>
      <c r="F514" s="139" t="s">
        <v>376</v>
      </c>
      <c r="G514" s="25" t="s">
        <v>32</v>
      </c>
      <c r="H514" s="26">
        <v>100</v>
      </c>
      <c r="I514" s="25">
        <v>470000000</v>
      </c>
      <c r="J514" s="27" t="s">
        <v>33</v>
      </c>
      <c r="K514" s="28" t="s">
        <v>1583</v>
      </c>
      <c r="L514" s="25" t="s">
        <v>377</v>
      </c>
      <c r="M514" s="21"/>
      <c r="N514" s="139" t="s">
        <v>35</v>
      </c>
      <c r="O514" s="30" t="s">
        <v>42</v>
      </c>
      <c r="P514" s="120"/>
      <c r="Q514" s="120"/>
      <c r="R514" s="120"/>
      <c r="S514" s="36"/>
      <c r="T514" s="36">
        <v>1404000</v>
      </c>
      <c r="U514" s="35">
        <f t="shared" si="49"/>
        <v>1572480.0000000002</v>
      </c>
      <c r="V514" s="120"/>
      <c r="W514" s="48">
        <v>2017</v>
      </c>
      <c r="X514" s="88"/>
      <c r="Y514" s="40" t="s">
        <v>127</v>
      </c>
    </row>
    <row r="515" spans="1:25" ht="89.25" x14ac:dyDescent="0.25">
      <c r="A515" s="27" t="s">
        <v>1411</v>
      </c>
      <c r="B515" s="23" t="s">
        <v>2</v>
      </c>
      <c r="C515" s="25" t="s">
        <v>370</v>
      </c>
      <c r="D515" s="25" t="s">
        <v>360</v>
      </c>
      <c r="E515" s="25" t="s">
        <v>371</v>
      </c>
      <c r="F515" s="139" t="s">
        <v>378</v>
      </c>
      <c r="G515" s="25" t="s">
        <v>32</v>
      </c>
      <c r="H515" s="26">
        <v>100</v>
      </c>
      <c r="I515" s="25">
        <v>470000000</v>
      </c>
      <c r="J515" s="27" t="s">
        <v>33</v>
      </c>
      <c r="K515" s="28" t="s">
        <v>1583</v>
      </c>
      <c r="L515" s="25" t="s">
        <v>379</v>
      </c>
      <c r="M515" s="21"/>
      <c r="N515" s="139" t="s">
        <v>35</v>
      </c>
      <c r="O515" s="30" t="s">
        <v>42</v>
      </c>
      <c r="P515" s="120"/>
      <c r="Q515" s="120"/>
      <c r="R515" s="120"/>
      <c r="S515" s="36"/>
      <c r="T515" s="36">
        <v>1404000</v>
      </c>
      <c r="U515" s="35">
        <f t="shared" si="49"/>
        <v>1572480.0000000002</v>
      </c>
      <c r="V515" s="120"/>
      <c r="W515" s="48">
        <v>2017</v>
      </c>
      <c r="X515" s="88"/>
      <c r="Y515" s="40" t="s">
        <v>127</v>
      </c>
    </row>
    <row r="516" spans="1:25" ht="89.25" x14ac:dyDescent="0.25">
      <c r="A516" s="27" t="s">
        <v>1412</v>
      </c>
      <c r="B516" s="23" t="s">
        <v>2</v>
      </c>
      <c r="C516" s="25" t="s">
        <v>365</v>
      </c>
      <c r="D516" s="25" t="s">
        <v>366</v>
      </c>
      <c r="E516" s="25" t="s">
        <v>366</v>
      </c>
      <c r="F516" s="139" t="s">
        <v>380</v>
      </c>
      <c r="G516" s="25" t="s">
        <v>32</v>
      </c>
      <c r="H516" s="26">
        <v>100</v>
      </c>
      <c r="I516" s="25">
        <v>470000000</v>
      </c>
      <c r="J516" s="27" t="s">
        <v>33</v>
      </c>
      <c r="K516" s="28" t="s">
        <v>1583</v>
      </c>
      <c r="L516" s="25" t="s">
        <v>381</v>
      </c>
      <c r="M516" s="21"/>
      <c r="N516" s="139" t="s">
        <v>35</v>
      </c>
      <c r="O516" s="30" t="s">
        <v>42</v>
      </c>
      <c r="P516" s="120"/>
      <c r="Q516" s="120"/>
      <c r="R516" s="120"/>
      <c r="S516" s="36"/>
      <c r="T516" s="36">
        <v>360000</v>
      </c>
      <c r="U516" s="35">
        <f t="shared" si="49"/>
        <v>403200.00000000006</v>
      </c>
      <c r="V516" s="120"/>
      <c r="W516" s="48">
        <v>2017</v>
      </c>
      <c r="X516" s="88"/>
      <c r="Y516" s="40" t="s">
        <v>127</v>
      </c>
    </row>
    <row r="517" spans="1:25" ht="89.25" x14ac:dyDescent="0.25">
      <c r="A517" s="27" t="s">
        <v>1413</v>
      </c>
      <c r="B517" s="23" t="s">
        <v>2</v>
      </c>
      <c r="C517" s="25" t="s">
        <v>365</v>
      </c>
      <c r="D517" s="25" t="s">
        <v>366</v>
      </c>
      <c r="E517" s="25" t="s">
        <v>366</v>
      </c>
      <c r="F517" s="139" t="s">
        <v>382</v>
      </c>
      <c r="G517" s="25" t="s">
        <v>32</v>
      </c>
      <c r="H517" s="26">
        <v>100</v>
      </c>
      <c r="I517" s="25">
        <v>470000000</v>
      </c>
      <c r="J517" s="27" t="s">
        <v>33</v>
      </c>
      <c r="K517" s="28" t="s">
        <v>1583</v>
      </c>
      <c r="L517" s="25" t="s">
        <v>381</v>
      </c>
      <c r="M517" s="21"/>
      <c r="N517" s="139" t="s">
        <v>35</v>
      </c>
      <c r="O517" s="30" t="s">
        <v>42</v>
      </c>
      <c r="P517" s="120"/>
      <c r="Q517" s="120"/>
      <c r="R517" s="120"/>
      <c r="S517" s="36"/>
      <c r="T517" s="36">
        <v>360000</v>
      </c>
      <c r="U517" s="35">
        <f t="shared" si="49"/>
        <v>403200.00000000006</v>
      </c>
      <c r="V517" s="120"/>
      <c r="W517" s="48">
        <v>2017</v>
      </c>
      <c r="X517" s="88"/>
      <c r="Y517" s="40" t="s">
        <v>127</v>
      </c>
    </row>
    <row r="518" spans="1:25" ht="89.25" x14ac:dyDescent="0.25">
      <c r="A518" s="27" t="s">
        <v>1414</v>
      </c>
      <c r="B518" s="23" t="s">
        <v>2</v>
      </c>
      <c r="C518" s="25" t="s">
        <v>365</v>
      </c>
      <c r="D518" s="25" t="s">
        <v>366</v>
      </c>
      <c r="E518" s="25" t="s">
        <v>366</v>
      </c>
      <c r="F518" s="139" t="s">
        <v>385</v>
      </c>
      <c r="G518" s="25" t="s">
        <v>32</v>
      </c>
      <c r="H518" s="26">
        <v>100</v>
      </c>
      <c r="I518" s="25">
        <v>470000000</v>
      </c>
      <c r="J518" s="27" t="s">
        <v>33</v>
      </c>
      <c r="K518" s="28" t="s">
        <v>1583</v>
      </c>
      <c r="L518" s="25" t="s">
        <v>383</v>
      </c>
      <c r="M518" s="21"/>
      <c r="N518" s="139" t="s">
        <v>35</v>
      </c>
      <c r="O518" s="30" t="s">
        <v>42</v>
      </c>
      <c r="P518" s="120"/>
      <c r="Q518" s="120"/>
      <c r="R518" s="120"/>
      <c r="S518" s="36"/>
      <c r="T518" s="36">
        <v>360000</v>
      </c>
      <c r="U518" s="35">
        <f t="shared" si="49"/>
        <v>403200.00000000006</v>
      </c>
      <c r="V518" s="120"/>
      <c r="W518" s="48">
        <v>2017</v>
      </c>
      <c r="X518" s="88"/>
      <c r="Y518" s="40" t="s">
        <v>127</v>
      </c>
    </row>
    <row r="519" spans="1:25" ht="89.25" x14ac:dyDescent="0.25">
      <c r="A519" s="27" t="s">
        <v>1415</v>
      </c>
      <c r="B519" s="23" t="s">
        <v>2</v>
      </c>
      <c r="C519" s="25" t="s">
        <v>365</v>
      </c>
      <c r="D519" s="25" t="s">
        <v>366</v>
      </c>
      <c r="E519" s="25" t="s">
        <v>366</v>
      </c>
      <c r="F519" s="139" t="s">
        <v>386</v>
      </c>
      <c r="G519" s="25" t="s">
        <v>32</v>
      </c>
      <c r="H519" s="26">
        <v>100</v>
      </c>
      <c r="I519" s="25">
        <v>470000000</v>
      </c>
      <c r="J519" s="27" t="s">
        <v>33</v>
      </c>
      <c r="K519" s="28" t="s">
        <v>1583</v>
      </c>
      <c r="L519" s="25" t="s">
        <v>384</v>
      </c>
      <c r="M519" s="21"/>
      <c r="N519" s="139" t="s">
        <v>35</v>
      </c>
      <c r="O519" s="30" t="s">
        <v>42</v>
      </c>
      <c r="P519" s="120"/>
      <c r="Q519" s="120"/>
      <c r="R519" s="120"/>
      <c r="S519" s="36"/>
      <c r="T519" s="36">
        <v>360000</v>
      </c>
      <c r="U519" s="35">
        <f t="shared" ref="U519:U520" si="50">T519*1.12</f>
        <v>403200.00000000006</v>
      </c>
      <c r="V519" s="120"/>
      <c r="W519" s="48">
        <v>2017</v>
      </c>
      <c r="X519" s="88"/>
      <c r="Y519" s="40" t="s">
        <v>127</v>
      </c>
    </row>
    <row r="520" spans="1:25" ht="89.25" x14ac:dyDescent="0.25">
      <c r="A520" s="27" t="s">
        <v>1416</v>
      </c>
      <c r="B520" s="139" t="s">
        <v>2</v>
      </c>
      <c r="C520" s="139" t="s">
        <v>162</v>
      </c>
      <c r="D520" s="139" t="s">
        <v>163</v>
      </c>
      <c r="E520" s="139" t="s">
        <v>163</v>
      </c>
      <c r="F520" s="25" t="s">
        <v>1456</v>
      </c>
      <c r="G520" s="21" t="s">
        <v>125</v>
      </c>
      <c r="H520" s="33">
        <v>90</v>
      </c>
      <c r="I520" s="25">
        <v>470000000</v>
      </c>
      <c r="J520" s="27" t="s">
        <v>33</v>
      </c>
      <c r="K520" s="28" t="s">
        <v>1583</v>
      </c>
      <c r="L520" s="25" t="s">
        <v>1457</v>
      </c>
      <c r="M520" s="59"/>
      <c r="N520" s="139" t="s">
        <v>129</v>
      </c>
      <c r="O520" s="30" t="s">
        <v>42</v>
      </c>
      <c r="P520" s="59"/>
      <c r="Q520" s="138"/>
      <c r="R520" s="81"/>
      <c r="S520" s="36"/>
      <c r="T520" s="36">
        <v>2039510</v>
      </c>
      <c r="U520" s="36">
        <f t="shared" si="50"/>
        <v>2284251.2000000002</v>
      </c>
      <c r="V520" s="120"/>
      <c r="W520" s="48">
        <v>2017</v>
      </c>
      <c r="X520" s="88"/>
      <c r="Y520" s="40" t="s">
        <v>267</v>
      </c>
    </row>
    <row r="521" spans="1:25" ht="89.25" x14ac:dyDescent="0.25">
      <c r="A521" s="27" t="s">
        <v>1417</v>
      </c>
      <c r="B521" s="139" t="s">
        <v>2</v>
      </c>
      <c r="C521" s="46" t="s">
        <v>162</v>
      </c>
      <c r="D521" s="46" t="s">
        <v>163</v>
      </c>
      <c r="E521" s="46" t="s">
        <v>163</v>
      </c>
      <c r="F521" s="139" t="s">
        <v>1498</v>
      </c>
      <c r="G521" s="139" t="s">
        <v>125</v>
      </c>
      <c r="H521" s="139">
        <v>50</v>
      </c>
      <c r="I521" s="139">
        <v>470000000</v>
      </c>
      <c r="J521" s="27" t="s">
        <v>33</v>
      </c>
      <c r="K521" s="28" t="s">
        <v>1583</v>
      </c>
      <c r="L521" s="25" t="s">
        <v>74</v>
      </c>
      <c r="M521" s="139"/>
      <c r="N521" s="139" t="s">
        <v>328</v>
      </c>
      <c r="O521" s="139" t="s">
        <v>42</v>
      </c>
      <c r="P521" s="139"/>
      <c r="Q521" s="139"/>
      <c r="R521" s="28"/>
      <c r="S521" s="35"/>
      <c r="T521" s="35">
        <v>2177280</v>
      </c>
      <c r="U521" s="35">
        <f>T521*1.12</f>
        <v>2438553.6000000001</v>
      </c>
      <c r="V521" s="139"/>
      <c r="W521" s="139">
        <v>2017</v>
      </c>
      <c r="X521" s="88"/>
      <c r="Y521" s="40" t="s">
        <v>267</v>
      </c>
    </row>
    <row r="522" spans="1:25" ht="89.25" x14ac:dyDescent="0.25">
      <c r="A522" s="27" t="s">
        <v>1522</v>
      </c>
      <c r="B522" s="139" t="s">
        <v>2</v>
      </c>
      <c r="C522" s="46" t="s">
        <v>1514</v>
      </c>
      <c r="D522" s="46" t="s">
        <v>1515</v>
      </c>
      <c r="E522" s="46" t="s">
        <v>1515</v>
      </c>
      <c r="F522" s="139" t="s">
        <v>1520</v>
      </c>
      <c r="G522" s="139" t="s">
        <v>125</v>
      </c>
      <c r="H522" s="139">
        <v>50</v>
      </c>
      <c r="I522" s="139">
        <v>470000000</v>
      </c>
      <c r="J522" s="27" t="s">
        <v>33</v>
      </c>
      <c r="K522" s="28" t="s">
        <v>1583</v>
      </c>
      <c r="L522" s="25" t="s">
        <v>1518</v>
      </c>
      <c r="M522" s="139"/>
      <c r="N522" s="139" t="s">
        <v>1516</v>
      </c>
      <c r="O522" s="139" t="s">
        <v>42</v>
      </c>
      <c r="P522" s="139"/>
      <c r="Q522" s="139"/>
      <c r="R522" s="28"/>
      <c r="S522" s="35"/>
      <c r="T522" s="35">
        <v>1800000</v>
      </c>
      <c r="U522" s="35">
        <f>T522*1.12</f>
        <v>2016000.0000000002</v>
      </c>
      <c r="V522" s="139"/>
      <c r="W522" s="139">
        <v>2017</v>
      </c>
      <c r="X522" s="88"/>
      <c r="Y522" s="40" t="s">
        <v>267</v>
      </c>
    </row>
    <row r="523" spans="1:25" ht="89.25" x14ac:dyDescent="0.25">
      <c r="A523" s="27" t="s">
        <v>1523</v>
      </c>
      <c r="B523" s="139" t="s">
        <v>2</v>
      </c>
      <c r="C523" s="46" t="s">
        <v>1514</v>
      </c>
      <c r="D523" s="46" t="s">
        <v>1515</v>
      </c>
      <c r="E523" s="46" t="s">
        <v>1515</v>
      </c>
      <c r="F523" s="139" t="s">
        <v>1521</v>
      </c>
      <c r="G523" s="139" t="s">
        <v>125</v>
      </c>
      <c r="H523" s="139">
        <v>50</v>
      </c>
      <c r="I523" s="139">
        <v>470000000</v>
      </c>
      <c r="J523" s="27" t="s">
        <v>33</v>
      </c>
      <c r="K523" s="28" t="s">
        <v>1583</v>
      </c>
      <c r="L523" s="25" t="s">
        <v>1519</v>
      </c>
      <c r="M523" s="139"/>
      <c r="N523" s="139" t="s">
        <v>1517</v>
      </c>
      <c r="O523" s="139" t="s">
        <v>42</v>
      </c>
      <c r="P523" s="139"/>
      <c r="Q523" s="139"/>
      <c r="R523" s="28"/>
      <c r="S523" s="35"/>
      <c r="T523" s="35">
        <v>1200000</v>
      </c>
      <c r="U523" s="35">
        <f>T523*1.12</f>
        <v>1344000.0000000002</v>
      </c>
      <c r="V523" s="139"/>
      <c r="W523" s="139">
        <v>2017</v>
      </c>
      <c r="X523" s="88"/>
      <c r="Y523" s="40" t="s">
        <v>267</v>
      </c>
    </row>
    <row r="524" spans="1:25" ht="89.25" x14ac:dyDescent="0.25">
      <c r="A524" s="27" t="s">
        <v>1524</v>
      </c>
      <c r="B524" s="139" t="s">
        <v>2</v>
      </c>
      <c r="C524" s="139" t="s">
        <v>1483</v>
      </c>
      <c r="D524" s="139" t="s">
        <v>1484</v>
      </c>
      <c r="E524" s="139" t="s">
        <v>1484</v>
      </c>
      <c r="F524" s="25" t="s">
        <v>1485</v>
      </c>
      <c r="G524" s="21" t="s">
        <v>92</v>
      </c>
      <c r="H524" s="26">
        <v>100</v>
      </c>
      <c r="I524" s="25">
        <v>470000000</v>
      </c>
      <c r="J524" s="27" t="s">
        <v>33</v>
      </c>
      <c r="K524" s="28" t="s">
        <v>1583</v>
      </c>
      <c r="L524" s="27" t="s">
        <v>521</v>
      </c>
      <c r="M524" s="59"/>
      <c r="N524" s="139" t="s">
        <v>1543</v>
      </c>
      <c r="O524" s="30" t="s">
        <v>42</v>
      </c>
      <c r="P524" s="59"/>
      <c r="Q524" s="138"/>
      <c r="R524" s="81"/>
      <c r="S524" s="36"/>
      <c r="T524" s="36">
        <v>12000000</v>
      </c>
      <c r="U524" s="36">
        <f>T524*1.12</f>
        <v>13440000.000000002</v>
      </c>
      <c r="V524" s="120"/>
      <c r="W524" s="48">
        <v>2017</v>
      </c>
      <c r="X524" s="88"/>
      <c r="Y524" s="40" t="s">
        <v>267</v>
      </c>
    </row>
    <row r="525" spans="1:25" ht="89.25" x14ac:dyDescent="0.25">
      <c r="A525" s="27" t="s">
        <v>1525</v>
      </c>
      <c r="B525" s="139" t="s">
        <v>2</v>
      </c>
      <c r="C525" s="139" t="s">
        <v>162</v>
      </c>
      <c r="D525" s="139" t="s">
        <v>163</v>
      </c>
      <c r="E525" s="139" t="s">
        <v>163</v>
      </c>
      <c r="F525" s="25" t="s">
        <v>1599</v>
      </c>
      <c r="G525" s="80" t="s">
        <v>32</v>
      </c>
      <c r="H525" s="33">
        <v>100</v>
      </c>
      <c r="I525" s="25">
        <v>470000000</v>
      </c>
      <c r="J525" s="27" t="s">
        <v>33</v>
      </c>
      <c r="K525" s="28" t="s">
        <v>1583</v>
      </c>
      <c r="L525" s="25" t="s">
        <v>1600</v>
      </c>
      <c r="M525" s="59"/>
      <c r="N525" s="139" t="s">
        <v>129</v>
      </c>
      <c r="O525" s="30" t="s">
        <v>1601</v>
      </c>
      <c r="P525" s="59"/>
      <c r="Q525" s="138"/>
      <c r="R525" s="81"/>
      <c r="S525" s="36"/>
      <c r="T525" s="36">
        <v>632085</v>
      </c>
      <c r="U525" s="36">
        <f>T525*1.12</f>
        <v>707935.20000000007</v>
      </c>
      <c r="V525" s="120"/>
      <c r="W525" s="48">
        <v>2017</v>
      </c>
      <c r="X525" s="43"/>
      <c r="Y525" s="40" t="s">
        <v>267</v>
      </c>
    </row>
    <row r="526" spans="1:25" ht="89.25" x14ac:dyDescent="0.25">
      <c r="A526" s="27" t="s">
        <v>1526</v>
      </c>
      <c r="B526" s="139" t="s">
        <v>2</v>
      </c>
      <c r="C526" s="139" t="s">
        <v>162</v>
      </c>
      <c r="D526" s="139" t="s">
        <v>163</v>
      </c>
      <c r="E526" s="139" t="s">
        <v>163</v>
      </c>
      <c r="F526" s="25" t="s">
        <v>1602</v>
      </c>
      <c r="G526" s="80" t="s">
        <v>125</v>
      </c>
      <c r="H526" s="33">
        <v>100</v>
      </c>
      <c r="I526" s="25">
        <v>470000000</v>
      </c>
      <c r="J526" s="27" t="s">
        <v>33</v>
      </c>
      <c r="K526" s="28" t="s">
        <v>1583</v>
      </c>
      <c r="L526" s="25" t="s">
        <v>1600</v>
      </c>
      <c r="M526" s="59"/>
      <c r="N526" s="139" t="s">
        <v>129</v>
      </c>
      <c r="O526" s="30" t="s">
        <v>42</v>
      </c>
      <c r="P526" s="59"/>
      <c r="Q526" s="138"/>
      <c r="R526" s="81"/>
      <c r="S526" s="36"/>
      <c r="T526" s="36">
        <v>1762000</v>
      </c>
      <c r="U526" s="36">
        <f t="shared" ref="U526:U527" si="51">T526*1.12</f>
        <v>1973440.0000000002</v>
      </c>
      <c r="V526" s="120"/>
      <c r="W526" s="48">
        <v>2017</v>
      </c>
      <c r="X526" s="43"/>
      <c r="Y526" s="40" t="s">
        <v>267</v>
      </c>
    </row>
    <row r="527" spans="1:25" ht="140.25" x14ac:dyDescent="0.25">
      <c r="A527" s="27" t="s">
        <v>1527</v>
      </c>
      <c r="B527" s="139" t="s">
        <v>2</v>
      </c>
      <c r="C527" s="139" t="s">
        <v>1780</v>
      </c>
      <c r="D527" s="139" t="s">
        <v>1781</v>
      </c>
      <c r="E527" s="139" t="s">
        <v>1782</v>
      </c>
      <c r="F527" s="25" t="s">
        <v>1783</v>
      </c>
      <c r="G527" s="80" t="s">
        <v>125</v>
      </c>
      <c r="H527" s="33">
        <v>100</v>
      </c>
      <c r="I527" s="25">
        <v>470000000</v>
      </c>
      <c r="J527" s="27" t="s">
        <v>33</v>
      </c>
      <c r="K527" s="28" t="s">
        <v>1583</v>
      </c>
      <c r="L527" s="25" t="s">
        <v>1784</v>
      </c>
      <c r="M527" s="59"/>
      <c r="N527" s="46" t="s">
        <v>1785</v>
      </c>
      <c r="O527" s="30" t="s">
        <v>42</v>
      </c>
      <c r="P527" s="59"/>
      <c r="Q527" s="138"/>
      <c r="R527" s="81"/>
      <c r="S527" s="36"/>
      <c r="T527" s="36">
        <v>1310000</v>
      </c>
      <c r="U527" s="36">
        <f t="shared" si="51"/>
        <v>1467200.0000000002</v>
      </c>
      <c r="V527" s="120"/>
      <c r="W527" s="48">
        <v>2017</v>
      </c>
      <c r="X527" s="88"/>
      <c r="Y527" s="40" t="s">
        <v>1453</v>
      </c>
    </row>
    <row r="528" spans="1:25" x14ac:dyDescent="0.25">
      <c r="A528" s="93" t="s">
        <v>388</v>
      </c>
      <c r="B528" s="120"/>
      <c r="C528" s="120"/>
      <c r="D528" s="120"/>
      <c r="E528" s="120"/>
      <c r="F528" s="123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20">
        <f>SUM(T421:T527)</f>
        <v>2505092321.4099994</v>
      </c>
      <c r="U528" s="20">
        <f>SUM(U421:U527)</f>
        <v>2805703399.9791985</v>
      </c>
      <c r="V528" s="120"/>
      <c r="W528" s="121"/>
      <c r="X528" s="122"/>
    </row>
    <row r="529" spans="1:25" x14ac:dyDescent="0.25">
      <c r="A529" s="114"/>
      <c r="B529" s="124"/>
      <c r="C529" s="120"/>
      <c r="D529" s="120"/>
      <c r="E529" s="120"/>
      <c r="F529" s="123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20"/>
      <c r="U529" s="20"/>
      <c r="V529" s="120"/>
      <c r="W529" s="121"/>
      <c r="X529" s="122"/>
    </row>
    <row r="530" spans="1:25" x14ac:dyDescent="0.25">
      <c r="A530" s="155" t="s">
        <v>389</v>
      </c>
      <c r="B530" s="156"/>
      <c r="C530" s="120"/>
      <c r="D530" s="120"/>
      <c r="E530" s="120"/>
      <c r="F530" s="123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20">
        <f>T383+T419+T528</f>
        <v>5167282064.9009647</v>
      </c>
      <c r="U530" s="20">
        <f>U383+U419+U528</f>
        <v>5787355912.6890821</v>
      </c>
      <c r="V530" s="120"/>
      <c r="W530" s="121"/>
      <c r="X530" s="122"/>
    </row>
    <row r="531" spans="1:25" x14ac:dyDescent="0.25">
      <c r="A531" s="120"/>
      <c r="B531" s="120"/>
      <c r="C531" s="120"/>
      <c r="D531" s="120"/>
      <c r="E531" s="120"/>
      <c r="F531" s="123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1"/>
      <c r="X531" s="120"/>
    </row>
    <row r="532" spans="1:25" x14ac:dyDescent="0.25">
      <c r="A532" s="151"/>
      <c r="B532" s="151"/>
      <c r="C532" s="151"/>
      <c r="D532" s="151"/>
      <c r="E532" s="151"/>
      <c r="F532" s="152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3"/>
      <c r="X532" s="151"/>
      <c r="Y532" s="142"/>
    </row>
    <row r="533" spans="1:25" x14ac:dyDescent="0.25">
      <c r="A533" s="151"/>
      <c r="B533" s="151"/>
      <c r="C533" s="151"/>
      <c r="D533" s="151"/>
      <c r="E533" s="151"/>
      <c r="F533" s="152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4"/>
      <c r="U533" s="154"/>
      <c r="V533" s="151"/>
      <c r="W533" s="153"/>
      <c r="X533" s="151"/>
      <c r="Y533" s="142"/>
    </row>
    <row r="534" spans="1:25" x14ac:dyDescent="0.25">
      <c r="A534" s="151"/>
      <c r="B534" s="151"/>
      <c r="C534" s="151"/>
      <c r="D534" s="151"/>
      <c r="E534" s="151"/>
      <c r="F534" s="152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4"/>
      <c r="U534" s="154"/>
      <c r="V534" s="151"/>
      <c r="W534" s="153"/>
      <c r="X534" s="151"/>
      <c r="Y534" s="142"/>
    </row>
    <row r="535" spans="1:25" x14ac:dyDescent="0.25">
      <c r="A535" s="151"/>
      <c r="B535" s="151"/>
      <c r="C535" s="151"/>
      <c r="D535" s="151"/>
      <c r="E535" s="151"/>
      <c r="F535" s="152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4"/>
      <c r="U535" s="151"/>
      <c r="V535" s="151"/>
      <c r="W535" s="153"/>
      <c r="X535" s="151"/>
      <c r="Y535" s="142"/>
    </row>
    <row r="536" spans="1:25" x14ac:dyDescent="0.25">
      <c r="A536" s="151"/>
      <c r="B536" s="151"/>
      <c r="C536" s="151"/>
      <c r="D536" s="151"/>
      <c r="E536" s="151"/>
      <c r="F536" s="152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4"/>
      <c r="U536" s="151"/>
      <c r="V536" s="151"/>
      <c r="W536" s="153"/>
      <c r="X536" s="151"/>
      <c r="Y536" s="142"/>
    </row>
    <row r="537" spans="1:25" x14ac:dyDescent="0.25">
      <c r="A537" s="151"/>
      <c r="B537" s="151"/>
      <c r="C537" s="151"/>
      <c r="D537" s="151"/>
      <c r="E537" s="151"/>
      <c r="F537" s="152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4"/>
      <c r="U537" s="151"/>
      <c r="V537" s="151"/>
      <c r="W537" s="153"/>
      <c r="X537" s="151"/>
      <c r="Y537" s="142"/>
    </row>
    <row r="538" spans="1:25" x14ac:dyDescent="0.25">
      <c r="A538" s="151"/>
      <c r="B538" s="151"/>
      <c r="C538" s="151"/>
      <c r="D538" s="151"/>
      <c r="E538" s="151"/>
      <c r="F538" s="152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3"/>
      <c r="X538" s="151"/>
      <c r="Y538" s="142"/>
    </row>
    <row r="539" spans="1:25" x14ac:dyDescent="0.25">
      <c r="A539" s="151"/>
      <c r="B539" s="151"/>
      <c r="C539" s="151"/>
      <c r="D539" s="151"/>
      <c r="E539" s="151"/>
      <c r="F539" s="152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3"/>
      <c r="X539" s="151"/>
      <c r="Y539" s="142"/>
    </row>
    <row r="540" spans="1:25" x14ac:dyDescent="0.25">
      <c r="A540" s="151"/>
      <c r="B540" s="151"/>
      <c r="C540" s="151"/>
      <c r="D540" s="151"/>
      <c r="E540" s="151"/>
      <c r="F540" s="152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3"/>
      <c r="X540" s="151"/>
      <c r="Y540" s="142"/>
    </row>
    <row r="541" spans="1:25" x14ac:dyDescent="0.25">
      <c r="A541" s="151"/>
      <c r="B541" s="151"/>
      <c r="C541" s="151"/>
      <c r="D541" s="151"/>
      <c r="E541" s="151"/>
      <c r="F541" s="152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3"/>
      <c r="X541" s="151"/>
      <c r="Y541" s="142"/>
    </row>
    <row r="542" spans="1:25" x14ac:dyDescent="0.25">
      <c r="A542" s="151"/>
      <c r="B542" s="151"/>
      <c r="C542" s="151"/>
      <c r="D542" s="151"/>
      <c r="E542" s="151"/>
      <c r="F542" s="152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3"/>
      <c r="X542" s="151"/>
      <c r="Y542" s="142"/>
    </row>
    <row r="543" spans="1:25" x14ac:dyDescent="0.25">
      <c r="A543" s="151"/>
      <c r="B543" s="151"/>
      <c r="C543" s="151"/>
      <c r="D543" s="151"/>
      <c r="E543" s="151"/>
      <c r="F543" s="152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3"/>
      <c r="X543" s="151"/>
      <c r="Y543" s="142"/>
    </row>
    <row r="544" spans="1:25" x14ac:dyDescent="0.25">
      <c r="A544" s="151"/>
      <c r="B544" s="151"/>
      <c r="C544" s="151"/>
      <c r="D544" s="151"/>
      <c r="E544" s="151"/>
      <c r="F544" s="152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3"/>
      <c r="X544" s="151"/>
      <c r="Y544" s="142"/>
    </row>
    <row r="545" spans="1:25" x14ac:dyDescent="0.25">
      <c r="A545" s="151"/>
      <c r="B545" s="151"/>
      <c r="C545" s="151"/>
      <c r="D545" s="151"/>
      <c r="E545" s="151"/>
      <c r="F545" s="152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3"/>
      <c r="X545" s="151"/>
      <c r="Y545" s="142"/>
    </row>
    <row r="546" spans="1:25" x14ac:dyDescent="0.25">
      <c r="A546" s="151"/>
      <c r="B546" s="151"/>
      <c r="C546" s="151"/>
      <c r="D546" s="151"/>
      <c r="E546" s="151"/>
      <c r="F546" s="152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3"/>
      <c r="X546" s="151"/>
      <c r="Y546" s="142"/>
    </row>
    <row r="547" spans="1:25" x14ac:dyDescent="0.25">
      <c r="A547" s="151"/>
      <c r="B547" s="151"/>
      <c r="C547" s="151"/>
      <c r="D547" s="151"/>
      <c r="E547" s="151"/>
      <c r="F547" s="152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3"/>
      <c r="X547" s="151"/>
      <c r="Y547" s="142"/>
    </row>
    <row r="548" spans="1:25" x14ac:dyDescent="0.25">
      <c r="A548" s="151"/>
      <c r="B548" s="151"/>
      <c r="C548" s="151"/>
      <c r="D548" s="151"/>
      <c r="E548" s="151"/>
      <c r="F548" s="152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3"/>
      <c r="X548" s="151"/>
      <c r="Y548" s="142"/>
    </row>
    <row r="549" spans="1:25" x14ac:dyDescent="0.25">
      <c r="A549" s="151"/>
      <c r="B549" s="151"/>
      <c r="C549" s="151"/>
      <c r="D549" s="151"/>
      <c r="E549" s="151"/>
      <c r="F549" s="152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3"/>
      <c r="X549" s="151"/>
      <c r="Y549" s="142"/>
    </row>
    <row r="550" spans="1:25" x14ac:dyDescent="0.25">
      <c r="A550" s="151"/>
      <c r="B550" s="151"/>
      <c r="C550" s="151"/>
      <c r="D550" s="151"/>
      <c r="E550" s="151"/>
      <c r="F550" s="152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3"/>
      <c r="X550" s="151"/>
      <c r="Y550" s="142"/>
    </row>
    <row r="551" spans="1:25" x14ac:dyDescent="0.25">
      <c r="A551" s="151"/>
      <c r="B551" s="151"/>
      <c r="C551" s="151"/>
      <c r="D551" s="151"/>
      <c r="E551" s="151"/>
      <c r="F551" s="152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3"/>
      <c r="X551" s="151"/>
      <c r="Y551" s="142"/>
    </row>
    <row r="552" spans="1:25" x14ac:dyDescent="0.25">
      <c r="A552" s="151"/>
      <c r="B552" s="151"/>
      <c r="C552" s="151"/>
      <c r="D552" s="151"/>
      <c r="E552" s="151"/>
      <c r="F552" s="152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3"/>
      <c r="X552" s="151"/>
      <c r="Y552" s="142"/>
    </row>
    <row r="553" spans="1:25" x14ac:dyDescent="0.25">
      <c r="A553" s="151"/>
      <c r="B553" s="151"/>
      <c r="C553" s="151"/>
      <c r="D553" s="151"/>
      <c r="E553" s="151"/>
      <c r="F553" s="152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3"/>
      <c r="X553" s="151"/>
      <c r="Y553" s="142"/>
    </row>
    <row r="554" spans="1:25" x14ac:dyDescent="0.25">
      <c r="A554" s="151"/>
      <c r="B554" s="151"/>
      <c r="C554" s="151"/>
      <c r="D554" s="151"/>
      <c r="E554" s="151"/>
      <c r="F554" s="152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3"/>
      <c r="X554" s="151"/>
      <c r="Y554" s="142"/>
    </row>
    <row r="555" spans="1:25" x14ac:dyDescent="0.25">
      <c r="A555" s="151"/>
      <c r="B555" s="151"/>
      <c r="C555" s="151"/>
      <c r="D555" s="151"/>
      <c r="E555" s="151"/>
      <c r="F555" s="152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3"/>
      <c r="X555" s="151"/>
      <c r="Y555" s="142"/>
    </row>
    <row r="556" spans="1:25" x14ac:dyDescent="0.25">
      <c r="A556" s="151"/>
      <c r="B556" s="151"/>
      <c r="C556" s="151"/>
      <c r="D556" s="151"/>
      <c r="E556" s="151"/>
      <c r="F556" s="152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3"/>
      <c r="X556" s="151"/>
      <c r="Y556" s="142"/>
    </row>
    <row r="557" spans="1:25" x14ac:dyDescent="0.25">
      <c r="A557" s="151"/>
      <c r="B557" s="151"/>
      <c r="C557" s="151"/>
      <c r="D557" s="151"/>
      <c r="E557" s="151"/>
      <c r="F557" s="152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3"/>
      <c r="X557" s="151"/>
      <c r="Y557" s="142"/>
    </row>
    <row r="558" spans="1:25" x14ac:dyDescent="0.25">
      <c r="A558" s="151"/>
      <c r="B558" s="151"/>
      <c r="C558" s="151"/>
      <c r="D558" s="151"/>
      <c r="E558" s="151"/>
      <c r="F558" s="152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3"/>
      <c r="X558" s="151"/>
      <c r="Y558" s="142"/>
    </row>
    <row r="559" spans="1:25" x14ac:dyDescent="0.25">
      <c r="A559" s="151"/>
      <c r="B559" s="151"/>
      <c r="C559" s="151"/>
      <c r="D559" s="151"/>
      <c r="E559" s="151"/>
      <c r="F559" s="152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3"/>
      <c r="X559" s="151"/>
      <c r="Y559" s="142"/>
    </row>
    <row r="560" spans="1:25" x14ac:dyDescent="0.25">
      <c r="A560" s="151"/>
      <c r="B560" s="151"/>
      <c r="C560" s="151"/>
      <c r="D560" s="151"/>
      <c r="E560" s="151"/>
      <c r="F560" s="152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3"/>
      <c r="X560" s="151"/>
      <c r="Y560" s="142"/>
    </row>
    <row r="561" spans="1:25" x14ac:dyDescent="0.25">
      <c r="A561" s="151"/>
      <c r="B561" s="151"/>
      <c r="C561" s="151"/>
      <c r="D561" s="151"/>
      <c r="E561" s="151"/>
      <c r="F561" s="152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3"/>
      <c r="X561" s="151"/>
      <c r="Y561" s="142"/>
    </row>
    <row r="562" spans="1:25" x14ac:dyDescent="0.25">
      <c r="A562" s="151"/>
      <c r="B562" s="151"/>
      <c r="C562" s="151"/>
      <c r="D562" s="151"/>
      <c r="E562" s="151"/>
      <c r="F562" s="152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3"/>
      <c r="X562" s="151"/>
      <c r="Y562" s="142"/>
    </row>
    <row r="563" spans="1:25" x14ac:dyDescent="0.25">
      <c r="A563" s="151"/>
      <c r="B563" s="151"/>
      <c r="C563" s="151"/>
      <c r="D563" s="151"/>
      <c r="E563" s="151"/>
      <c r="F563" s="152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3"/>
      <c r="X563" s="151"/>
      <c r="Y563" s="142"/>
    </row>
    <row r="564" spans="1:25" x14ac:dyDescent="0.25">
      <c r="A564" s="151"/>
      <c r="B564" s="151"/>
      <c r="C564" s="151"/>
      <c r="D564" s="151"/>
      <c r="E564" s="151"/>
      <c r="F564" s="152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3"/>
      <c r="X564" s="151"/>
      <c r="Y564" s="142"/>
    </row>
    <row r="565" spans="1:25" x14ac:dyDescent="0.25">
      <c r="A565" s="151"/>
      <c r="B565" s="151"/>
      <c r="C565" s="151"/>
      <c r="D565" s="151"/>
      <c r="E565" s="151"/>
      <c r="F565" s="152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3"/>
      <c r="X565" s="151"/>
      <c r="Y565" s="142"/>
    </row>
    <row r="566" spans="1:25" x14ac:dyDescent="0.25">
      <c r="A566" s="151"/>
      <c r="B566" s="151"/>
      <c r="C566" s="151"/>
      <c r="D566" s="151"/>
      <c r="E566" s="151"/>
      <c r="F566" s="152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3"/>
      <c r="X566" s="151"/>
      <c r="Y566" s="142"/>
    </row>
    <row r="567" spans="1:25" x14ac:dyDescent="0.25">
      <c r="A567" s="151"/>
      <c r="B567" s="151"/>
      <c r="C567" s="151"/>
      <c r="D567" s="151"/>
      <c r="E567" s="151"/>
      <c r="F567" s="152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3"/>
      <c r="X567" s="151"/>
      <c r="Y567" s="142"/>
    </row>
    <row r="568" spans="1:25" x14ac:dyDescent="0.25">
      <c r="A568" s="151"/>
      <c r="B568" s="151"/>
      <c r="C568" s="151"/>
      <c r="D568" s="151"/>
      <c r="E568" s="151"/>
      <c r="F568" s="152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3"/>
      <c r="X568" s="151"/>
      <c r="Y568" s="142"/>
    </row>
    <row r="569" spans="1:25" x14ac:dyDescent="0.25">
      <c r="A569" s="151"/>
      <c r="B569" s="151"/>
      <c r="C569" s="151"/>
      <c r="D569" s="151"/>
      <c r="E569" s="151"/>
      <c r="F569" s="152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3"/>
      <c r="X569" s="151"/>
      <c r="Y569" s="142"/>
    </row>
    <row r="570" spans="1:25" x14ac:dyDescent="0.25">
      <c r="A570" s="151"/>
      <c r="B570" s="151"/>
      <c r="C570" s="151"/>
      <c r="D570" s="151"/>
      <c r="E570" s="151"/>
      <c r="F570" s="152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3"/>
      <c r="X570" s="151"/>
      <c r="Y570" s="142"/>
    </row>
    <row r="571" spans="1:25" x14ac:dyDescent="0.25">
      <c r="A571" s="151"/>
      <c r="B571" s="151"/>
      <c r="C571" s="151"/>
      <c r="D571" s="151"/>
      <c r="E571" s="151"/>
      <c r="F571" s="152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3"/>
      <c r="X571" s="151"/>
      <c r="Y571" s="142"/>
    </row>
    <row r="572" spans="1:25" x14ac:dyDescent="0.25">
      <c r="A572" s="151"/>
      <c r="B572" s="151"/>
      <c r="C572" s="151"/>
      <c r="D572" s="151"/>
      <c r="E572" s="151"/>
      <c r="F572" s="152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3"/>
      <c r="X572" s="151"/>
      <c r="Y572" s="142"/>
    </row>
    <row r="573" spans="1:25" x14ac:dyDescent="0.25">
      <c r="A573" s="151"/>
      <c r="B573" s="151"/>
      <c r="C573" s="151"/>
      <c r="D573" s="151"/>
      <c r="E573" s="151"/>
      <c r="F573" s="152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3"/>
      <c r="X573" s="151"/>
      <c r="Y573" s="142"/>
    </row>
    <row r="574" spans="1:25" x14ac:dyDescent="0.25">
      <c r="A574" s="151"/>
      <c r="B574" s="151"/>
      <c r="C574" s="151"/>
      <c r="D574" s="151"/>
      <c r="E574" s="151"/>
      <c r="F574" s="152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3"/>
      <c r="X574" s="151"/>
      <c r="Y574" s="142"/>
    </row>
    <row r="575" spans="1:25" x14ac:dyDescent="0.25">
      <c r="A575" s="151"/>
      <c r="B575" s="151"/>
      <c r="C575" s="151"/>
      <c r="D575" s="151"/>
      <c r="E575" s="151"/>
      <c r="F575" s="152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3"/>
      <c r="X575" s="151"/>
      <c r="Y575" s="142"/>
    </row>
    <row r="576" spans="1:25" x14ac:dyDescent="0.25">
      <c r="A576" s="151"/>
      <c r="B576" s="151"/>
      <c r="C576" s="151"/>
      <c r="D576" s="151"/>
      <c r="E576" s="151"/>
      <c r="F576" s="152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3"/>
      <c r="X576" s="151"/>
      <c r="Y576" s="142"/>
    </row>
    <row r="577" spans="1:25" x14ac:dyDescent="0.25">
      <c r="A577" s="151"/>
      <c r="B577" s="151"/>
      <c r="C577" s="151"/>
      <c r="D577" s="151"/>
      <c r="E577" s="151"/>
      <c r="F577" s="152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3"/>
      <c r="X577" s="151"/>
      <c r="Y577" s="142"/>
    </row>
    <row r="578" spans="1:25" x14ac:dyDescent="0.25">
      <c r="A578" s="151"/>
      <c r="B578" s="151"/>
      <c r="C578" s="151"/>
      <c r="D578" s="151"/>
      <c r="E578" s="151"/>
      <c r="F578" s="152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3"/>
      <c r="X578" s="151"/>
      <c r="Y578" s="142"/>
    </row>
    <row r="579" spans="1:25" x14ac:dyDescent="0.25">
      <c r="A579" s="151"/>
      <c r="B579" s="151"/>
      <c r="C579" s="151"/>
      <c r="D579" s="151"/>
      <c r="E579" s="151"/>
      <c r="F579" s="152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3"/>
      <c r="X579" s="151"/>
      <c r="Y579" s="142"/>
    </row>
    <row r="580" spans="1:25" x14ac:dyDescent="0.25">
      <c r="A580" s="151"/>
      <c r="B580" s="151"/>
      <c r="C580" s="151"/>
      <c r="D580" s="151"/>
      <c r="E580" s="151"/>
      <c r="F580" s="152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3"/>
      <c r="X580" s="151"/>
      <c r="Y580" s="142"/>
    </row>
    <row r="581" spans="1:25" x14ac:dyDescent="0.25">
      <c r="A581" s="151"/>
      <c r="B581" s="151"/>
      <c r="C581" s="151"/>
      <c r="D581" s="151"/>
      <c r="E581" s="151"/>
      <c r="F581" s="152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3"/>
      <c r="X581" s="151"/>
      <c r="Y581" s="142"/>
    </row>
    <row r="582" spans="1:25" x14ac:dyDescent="0.25">
      <c r="A582" s="151"/>
      <c r="B582" s="151"/>
      <c r="C582" s="151"/>
      <c r="D582" s="151"/>
      <c r="E582" s="151"/>
      <c r="F582" s="152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3"/>
      <c r="X582" s="151"/>
      <c r="Y582" s="142"/>
    </row>
    <row r="583" spans="1:25" x14ac:dyDescent="0.25">
      <c r="A583" s="151"/>
      <c r="B583" s="151"/>
      <c r="C583" s="151"/>
      <c r="D583" s="151"/>
      <c r="E583" s="151"/>
      <c r="F583" s="152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3"/>
      <c r="X583" s="151"/>
      <c r="Y583" s="142"/>
    </row>
    <row r="584" spans="1:25" x14ac:dyDescent="0.25">
      <c r="A584" s="151"/>
      <c r="B584" s="151"/>
      <c r="C584" s="151"/>
      <c r="D584" s="151"/>
      <c r="E584" s="151"/>
      <c r="F584" s="152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3"/>
      <c r="X584" s="151"/>
      <c r="Y584" s="142"/>
    </row>
    <row r="585" spans="1:25" x14ac:dyDescent="0.25">
      <c r="A585" s="151"/>
      <c r="B585" s="151"/>
      <c r="C585" s="151"/>
      <c r="D585" s="151"/>
      <c r="E585" s="151"/>
      <c r="F585" s="152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3"/>
      <c r="X585" s="151"/>
      <c r="Y585" s="142"/>
    </row>
    <row r="586" spans="1:25" x14ac:dyDescent="0.25">
      <c r="A586" s="151"/>
      <c r="B586" s="151"/>
      <c r="C586" s="151"/>
      <c r="D586" s="151"/>
      <c r="E586" s="151"/>
      <c r="F586" s="152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3"/>
      <c r="X586" s="151"/>
      <c r="Y586" s="142"/>
    </row>
    <row r="587" spans="1:25" x14ac:dyDescent="0.25">
      <c r="A587" s="151"/>
      <c r="B587" s="151"/>
      <c r="C587" s="151"/>
      <c r="D587" s="151"/>
      <c r="E587" s="151"/>
      <c r="F587" s="152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3"/>
      <c r="X587" s="151"/>
      <c r="Y587" s="142"/>
    </row>
    <row r="588" spans="1:25" x14ac:dyDescent="0.25">
      <c r="A588" s="151"/>
      <c r="B588" s="151"/>
      <c r="C588" s="151"/>
      <c r="D588" s="151"/>
      <c r="E588" s="151"/>
      <c r="F588" s="152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3"/>
      <c r="X588" s="151"/>
      <c r="Y588" s="142"/>
    </row>
    <row r="589" spans="1:25" x14ac:dyDescent="0.25">
      <c r="A589" s="151"/>
      <c r="B589" s="151"/>
      <c r="C589" s="151"/>
      <c r="D589" s="151"/>
      <c r="E589" s="151"/>
      <c r="F589" s="152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3"/>
      <c r="X589" s="151"/>
      <c r="Y589" s="142"/>
    </row>
    <row r="590" spans="1:25" x14ac:dyDescent="0.25">
      <c r="A590" s="151"/>
      <c r="B590" s="151"/>
      <c r="C590" s="151"/>
      <c r="D590" s="151"/>
      <c r="E590" s="151"/>
      <c r="F590" s="152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3"/>
      <c r="X590" s="151"/>
      <c r="Y590" s="142"/>
    </row>
    <row r="591" spans="1:25" x14ac:dyDescent="0.25">
      <c r="A591" s="151"/>
      <c r="B591" s="151"/>
      <c r="C591" s="151"/>
      <c r="D591" s="151"/>
      <c r="E591" s="151"/>
      <c r="F591" s="152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3"/>
      <c r="X591" s="151"/>
      <c r="Y591" s="142"/>
    </row>
    <row r="592" spans="1:25" x14ac:dyDescent="0.25">
      <c r="A592" s="151"/>
      <c r="B592" s="151"/>
      <c r="C592" s="151"/>
      <c r="D592" s="151"/>
      <c r="E592" s="151"/>
      <c r="F592" s="152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3"/>
      <c r="X592" s="151"/>
      <c r="Y592" s="142"/>
    </row>
    <row r="593" spans="1:25" x14ac:dyDescent="0.25">
      <c r="A593" s="151"/>
      <c r="B593" s="151"/>
      <c r="C593" s="151"/>
      <c r="D593" s="151"/>
      <c r="E593" s="151"/>
      <c r="F593" s="152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3"/>
      <c r="X593" s="151"/>
      <c r="Y593" s="142"/>
    </row>
    <row r="594" spans="1:25" x14ac:dyDescent="0.25">
      <c r="A594" s="151"/>
      <c r="B594" s="151"/>
      <c r="C594" s="151"/>
      <c r="D594" s="151"/>
      <c r="E594" s="151"/>
      <c r="F594" s="152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3"/>
      <c r="X594" s="151"/>
      <c r="Y594" s="142"/>
    </row>
    <row r="595" spans="1:25" x14ac:dyDescent="0.25">
      <c r="A595" s="151"/>
      <c r="B595" s="151"/>
      <c r="C595" s="151"/>
      <c r="D595" s="151"/>
      <c r="E595" s="151"/>
      <c r="F595" s="152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3"/>
      <c r="X595" s="151"/>
      <c r="Y595" s="142"/>
    </row>
    <row r="596" spans="1:25" x14ac:dyDescent="0.25">
      <c r="A596" s="151"/>
      <c r="B596" s="151"/>
      <c r="C596" s="151"/>
      <c r="D596" s="151"/>
      <c r="E596" s="151"/>
      <c r="F596" s="152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3"/>
      <c r="X596" s="151"/>
      <c r="Y596" s="142"/>
    </row>
    <row r="597" spans="1:25" x14ac:dyDescent="0.25">
      <c r="A597" s="151"/>
      <c r="B597" s="151"/>
      <c r="C597" s="151"/>
      <c r="D597" s="151"/>
      <c r="E597" s="151"/>
      <c r="F597" s="152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3"/>
      <c r="X597" s="151"/>
      <c r="Y597" s="142"/>
    </row>
    <row r="598" spans="1:25" x14ac:dyDescent="0.25">
      <c r="A598" s="151"/>
      <c r="B598" s="151"/>
      <c r="C598" s="151"/>
      <c r="D598" s="151"/>
      <c r="E598" s="151"/>
      <c r="F598" s="152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3"/>
      <c r="X598" s="151"/>
      <c r="Y598" s="142"/>
    </row>
    <row r="599" spans="1:25" x14ac:dyDescent="0.25">
      <c r="A599" s="151"/>
      <c r="B599" s="151"/>
      <c r="C599" s="151"/>
      <c r="D599" s="151"/>
      <c r="E599" s="151"/>
      <c r="F599" s="152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3"/>
      <c r="X599" s="151"/>
      <c r="Y599" s="142"/>
    </row>
    <row r="600" spans="1:25" x14ac:dyDescent="0.25">
      <c r="A600" s="151"/>
      <c r="B600" s="151"/>
      <c r="C600" s="151"/>
      <c r="D600" s="151"/>
      <c r="E600" s="151"/>
      <c r="F600" s="152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3"/>
      <c r="X600" s="151"/>
      <c r="Y600" s="142"/>
    </row>
    <row r="601" spans="1:25" x14ac:dyDescent="0.25">
      <c r="A601" s="151"/>
      <c r="B601" s="151"/>
      <c r="C601" s="151"/>
      <c r="D601" s="151"/>
      <c r="E601" s="151"/>
      <c r="F601" s="152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3"/>
      <c r="X601" s="151"/>
      <c r="Y601" s="142"/>
    </row>
    <row r="602" spans="1:25" x14ac:dyDescent="0.25">
      <c r="A602" s="151"/>
      <c r="B602" s="151"/>
      <c r="C602" s="151"/>
      <c r="D602" s="151"/>
      <c r="E602" s="151"/>
      <c r="F602" s="152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3"/>
      <c r="X602" s="151"/>
      <c r="Y602" s="142"/>
    </row>
    <row r="603" spans="1:25" x14ac:dyDescent="0.25">
      <c r="A603" s="151"/>
      <c r="B603" s="151"/>
      <c r="C603" s="151"/>
      <c r="D603" s="151"/>
      <c r="E603" s="151"/>
      <c r="F603" s="152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3"/>
      <c r="X603" s="151"/>
      <c r="Y603" s="142"/>
    </row>
    <row r="604" spans="1:25" x14ac:dyDescent="0.25">
      <c r="A604" s="151"/>
      <c r="B604" s="151"/>
      <c r="C604" s="151"/>
      <c r="D604" s="151"/>
      <c r="E604" s="151"/>
      <c r="F604" s="152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3"/>
      <c r="X604" s="151"/>
      <c r="Y604" s="142"/>
    </row>
    <row r="605" spans="1:25" x14ac:dyDescent="0.25">
      <c r="A605" s="151"/>
      <c r="B605" s="151"/>
      <c r="C605" s="151"/>
      <c r="D605" s="151"/>
      <c r="E605" s="151"/>
      <c r="F605" s="152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3"/>
      <c r="X605" s="151"/>
      <c r="Y605" s="142"/>
    </row>
    <row r="606" spans="1:25" x14ac:dyDescent="0.25">
      <c r="A606" s="151"/>
      <c r="B606" s="151"/>
      <c r="C606" s="151"/>
      <c r="D606" s="151"/>
      <c r="E606" s="151"/>
      <c r="F606" s="152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3"/>
      <c r="X606" s="151"/>
      <c r="Y606" s="142"/>
    </row>
    <row r="607" spans="1:25" x14ac:dyDescent="0.25">
      <c r="A607" s="151"/>
      <c r="B607" s="151"/>
      <c r="C607" s="151"/>
      <c r="D607" s="151"/>
      <c r="E607" s="151"/>
      <c r="F607" s="152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3"/>
      <c r="X607" s="151"/>
      <c r="Y607" s="142"/>
    </row>
    <row r="608" spans="1:25" x14ac:dyDescent="0.25">
      <c r="A608" s="151"/>
      <c r="B608" s="151"/>
      <c r="C608" s="151"/>
      <c r="D608" s="151"/>
      <c r="E608" s="151"/>
      <c r="F608" s="152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3"/>
      <c r="X608" s="151"/>
      <c r="Y608" s="142"/>
    </row>
    <row r="609" spans="1:25" x14ac:dyDescent="0.25">
      <c r="A609" s="151"/>
      <c r="B609" s="151"/>
      <c r="C609" s="151"/>
      <c r="D609" s="151"/>
      <c r="E609" s="151"/>
      <c r="F609" s="152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3"/>
      <c r="X609" s="151"/>
      <c r="Y609" s="142"/>
    </row>
    <row r="610" spans="1:25" x14ac:dyDescent="0.25">
      <c r="A610" s="151"/>
      <c r="B610" s="151"/>
      <c r="C610" s="151"/>
      <c r="D610" s="151"/>
      <c r="E610" s="151"/>
      <c r="F610" s="152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3"/>
      <c r="X610" s="151"/>
      <c r="Y610" s="142"/>
    </row>
    <row r="611" spans="1:25" x14ac:dyDescent="0.25">
      <c r="A611" s="151"/>
      <c r="B611" s="151"/>
      <c r="C611" s="151"/>
      <c r="D611" s="151"/>
      <c r="E611" s="151"/>
      <c r="F611" s="152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3"/>
      <c r="X611" s="151"/>
      <c r="Y611" s="142"/>
    </row>
    <row r="612" spans="1:25" x14ac:dyDescent="0.25">
      <c r="A612" s="151"/>
      <c r="B612" s="151"/>
      <c r="C612" s="151"/>
      <c r="D612" s="151"/>
      <c r="E612" s="151"/>
      <c r="F612" s="152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3"/>
      <c r="X612" s="151"/>
      <c r="Y612" s="142"/>
    </row>
    <row r="613" spans="1:25" x14ac:dyDescent="0.25">
      <c r="A613" s="151"/>
      <c r="B613" s="151"/>
      <c r="C613" s="151"/>
      <c r="D613" s="151"/>
      <c r="E613" s="151"/>
      <c r="F613" s="152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3"/>
      <c r="X613" s="151"/>
      <c r="Y613" s="142"/>
    </row>
    <row r="614" spans="1:25" x14ac:dyDescent="0.25">
      <c r="A614" s="151"/>
      <c r="B614" s="151"/>
      <c r="C614" s="151"/>
      <c r="D614" s="151"/>
      <c r="E614" s="151"/>
      <c r="F614" s="152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3"/>
      <c r="X614" s="151"/>
      <c r="Y614" s="142"/>
    </row>
    <row r="615" spans="1:25" x14ac:dyDescent="0.25">
      <c r="A615" s="151"/>
      <c r="B615" s="151"/>
      <c r="C615" s="151"/>
      <c r="D615" s="151"/>
      <c r="E615" s="151"/>
      <c r="F615" s="152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3"/>
      <c r="X615" s="151"/>
      <c r="Y615" s="142"/>
    </row>
    <row r="616" spans="1:25" x14ac:dyDescent="0.25">
      <c r="A616" s="151"/>
      <c r="B616" s="151"/>
      <c r="C616" s="151"/>
      <c r="D616" s="151"/>
      <c r="E616" s="151"/>
      <c r="F616" s="152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3"/>
      <c r="X616" s="151"/>
      <c r="Y616" s="142"/>
    </row>
    <row r="617" spans="1:25" x14ac:dyDescent="0.25">
      <c r="A617" s="151"/>
      <c r="B617" s="151"/>
      <c r="C617" s="151"/>
      <c r="D617" s="151"/>
      <c r="E617" s="151"/>
      <c r="F617" s="152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3"/>
      <c r="X617" s="151"/>
      <c r="Y617" s="142"/>
    </row>
    <row r="618" spans="1:25" x14ac:dyDescent="0.25">
      <c r="A618" s="151"/>
      <c r="B618" s="151"/>
      <c r="C618" s="151"/>
      <c r="D618" s="151"/>
      <c r="E618" s="151"/>
      <c r="F618" s="152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3"/>
      <c r="X618" s="151"/>
      <c r="Y618" s="142"/>
    </row>
    <row r="619" spans="1:25" x14ac:dyDescent="0.25">
      <c r="A619" s="151"/>
      <c r="B619" s="151"/>
      <c r="C619" s="151"/>
      <c r="D619" s="151"/>
      <c r="E619" s="151"/>
      <c r="F619" s="152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3"/>
      <c r="X619" s="151"/>
      <c r="Y619" s="142"/>
    </row>
    <row r="620" spans="1:25" x14ac:dyDescent="0.25">
      <c r="A620" s="151"/>
      <c r="B620" s="151"/>
      <c r="C620" s="151"/>
      <c r="D620" s="151"/>
      <c r="E620" s="151"/>
      <c r="F620" s="152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3"/>
      <c r="X620" s="151"/>
      <c r="Y620" s="142"/>
    </row>
    <row r="621" spans="1:25" x14ac:dyDescent="0.25">
      <c r="A621" s="151"/>
      <c r="B621" s="151"/>
      <c r="C621" s="151"/>
      <c r="D621" s="151"/>
      <c r="E621" s="151"/>
      <c r="F621" s="152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3"/>
      <c r="X621" s="151"/>
      <c r="Y621" s="142"/>
    </row>
    <row r="622" spans="1:25" x14ac:dyDescent="0.25">
      <c r="A622" s="151"/>
      <c r="B622" s="151"/>
      <c r="C622" s="151"/>
      <c r="D622" s="151"/>
      <c r="E622" s="151"/>
      <c r="F622" s="152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3"/>
      <c r="X622" s="151"/>
      <c r="Y622" s="142"/>
    </row>
    <row r="623" spans="1:25" x14ac:dyDescent="0.25">
      <c r="A623" s="151"/>
      <c r="B623" s="151"/>
      <c r="C623" s="151"/>
      <c r="D623" s="151"/>
      <c r="E623" s="151"/>
      <c r="F623" s="152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3"/>
      <c r="X623" s="151"/>
      <c r="Y623" s="142"/>
    </row>
    <row r="624" spans="1:25" x14ac:dyDescent="0.25">
      <c r="A624" s="151"/>
      <c r="B624" s="151"/>
      <c r="C624" s="151"/>
      <c r="D624" s="151"/>
      <c r="E624" s="151"/>
      <c r="F624" s="152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3"/>
      <c r="X624" s="151"/>
      <c r="Y624" s="142"/>
    </row>
  </sheetData>
  <mergeCells count="28">
    <mergeCell ref="X8:X9"/>
    <mergeCell ref="Y8:Y9"/>
    <mergeCell ref="R8:R9"/>
    <mergeCell ref="S8:S9"/>
    <mergeCell ref="U8:U9"/>
    <mergeCell ref="V8:V9"/>
    <mergeCell ref="W8:W9"/>
    <mergeCell ref="M8:M9"/>
    <mergeCell ref="N8:N9"/>
    <mergeCell ref="O8:O9"/>
    <mergeCell ref="P8:P9"/>
    <mergeCell ref="Q8:Q9"/>
    <mergeCell ref="A530:B530"/>
    <mergeCell ref="T5:U5"/>
    <mergeCell ref="T6:U6"/>
    <mergeCell ref="A8:A9"/>
    <mergeCell ref="B8:B9"/>
    <mergeCell ref="C8:C9"/>
    <mergeCell ref="D8:D9"/>
    <mergeCell ref="E8:E9"/>
    <mergeCell ref="F8:F9"/>
    <mergeCell ref="G8:G9"/>
    <mergeCell ref="H8:H9"/>
    <mergeCell ref="T8:T9"/>
    <mergeCell ref="I8:I9"/>
    <mergeCell ref="J8:J9"/>
    <mergeCell ref="K8:K9"/>
    <mergeCell ref="L8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декабря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2017-01-17T11:38:45Z</dcterms:modified>
</cp:coreProperties>
</file>