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1605" windowWidth="15480" windowHeight="8235" activeTab="0"/>
  </bookViews>
  <sheets>
    <sheet name="ОСС" sheetId="1" r:id="rId1"/>
  </sheets>
  <definedNames>
    <definedName name="nn">#REF!</definedName>
    <definedName name="UU">#REF!</definedName>
    <definedName name="бб">#REF!</definedName>
    <definedName name="_xlnm.Print_Area" localSheetId="0">'ОСС'!$A$1:$Y$184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<sst xmlns="http://schemas.openxmlformats.org/spreadsheetml/2006/main" count="336" uniqueCount="146">
  <si>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</si>
  <si>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</si>
  <si>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</si>
  <si>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</si>
  <si>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</si>
  <si>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</si>
  <si>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</si>
  <si>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</si>
  <si>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</si>
  <si>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</si>
  <si>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</si>
  <si>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</si>
  <si>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</si>
  <si>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</si>
  <si>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</si>
  <si>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</si>
  <si>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</si>
  <si>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</si>
  <si>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</si>
  <si>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</si>
  <si>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</si>
  <si>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</si>
  <si>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</si>
  <si>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</si>
  <si>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</si>
  <si>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</si>
  <si>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DDP</t>
  </si>
  <si>
    <t>РК, г. Актау, мкр 23, ТОО "ОСС" цент.офис, каб:1Б</t>
  </si>
  <si>
    <t>26.20.30</t>
  </si>
  <si>
    <t>Сканер</t>
  </si>
  <si>
    <t>Сканер HP ScanJet Enterprise 7500 (L2725A)</t>
  </si>
  <si>
    <t>ОИ</t>
  </si>
  <si>
    <t>Сентябрь</t>
  </si>
  <si>
    <t>РК, Мангистауская область,г Актау 23мкр ТОО "ОСС"</t>
  </si>
  <si>
    <t>Октябрь 2012г.</t>
  </si>
  <si>
    <t>авансовый платеж - 50%, оставшаяся часть в течении 30 рабочих дней с момента подписания первичных документов</t>
  </si>
  <si>
    <t>штука</t>
  </si>
  <si>
    <t>Изменить  следующие позиции по товаром:</t>
  </si>
  <si>
    <t>ИТОГО по ТРУ:</t>
  </si>
  <si>
    <t>Итого по услугам:</t>
  </si>
  <si>
    <t>" Утвержден "</t>
  </si>
  <si>
    <t xml:space="preserve">Приказом директора </t>
  </si>
  <si>
    <t>ОТ</t>
  </si>
  <si>
    <t>РК, г. Актау, мкр 23, ТОО "ОСС" цент.офис, каб:1А</t>
  </si>
  <si>
    <t>авансовый платеж - 0%, оставшаяся часть в течении 30 рабочих дней с момента подписания первичных документов</t>
  </si>
  <si>
    <t>ноябрь, декабрь2012г.</t>
  </si>
  <si>
    <t>ЦП</t>
  </si>
  <si>
    <t>РК, г. Актау, мкр 13, д33/1, каб. 310.</t>
  </si>
  <si>
    <t>Апрель 2012г.</t>
  </si>
  <si>
    <t>май,июнь,
2012г.</t>
  </si>
  <si>
    <t>декабрь2012г.</t>
  </si>
  <si>
    <t>РК, Мангистауская область, г: Актау 23 мкр, ТОО «ОСС» ПУ "АСМУ"</t>
  </si>
  <si>
    <t>-</t>
  </si>
  <si>
    <t>Оплата по факту после подписания акта приема-передачи оказанных услуг</t>
  </si>
  <si>
    <t>Изменить  следующие позиции по услугам:</t>
  </si>
  <si>
    <t>23.61.20</t>
  </si>
  <si>
    <t xml:space="preserve">Кольца стеновых колодцев </t>
  </si>
  <si>
    <t>РК, Мангистауская область,пос.Ынтымак , база РЗУ ТОО «ОСС»</t>
  </si>
  <si>
    <t>18,20,21</t>
  </si>
  <si>
    <t xml:space="preserve">Плиты днища </t>
  </si>
  <si>
    <t xml:space="preserve">  ПД-20-1-1  ГОСТ 8020-90 </t>
  </si>
  <si>
    <t xml:space="preserve">Плиты перекрытия колодцев </t>
  </si>
  <si>
    <t xml:space="preserve">ПП-15-1-2а ГОСТ 8020-90 </t>
  </si>
  <si>
    <t>Итого по товаром:</t>
  </si>
  <si>
    <t>Срок выполнения работ с января по декабрь месяц</t>
  </si>
  <si>
    <t xml:space="preserve">К-20-9  серия 3.90-3,ГОСТ 8020-90 </t>
  </si>
  <si>
    <t>ноябрь, декабрь
2012г.</t>
  </si>
  <si>
    <t>14,18,20,21</t>
  </si>
  <si>
    <t>2434-1 Т</t>
  </si>
  <si>
    <t>22.11.13</t>
  </si>
  <si>
    <t>Автошины</t>
  </si>
  <si>
    <t>10.00R20 (280х508R)</t>
  </si>
  <si>
    <t>/И-281/  "КамАЗ-53229; 65115"</t>
  </si>
  <si>
    <t>РК, г. Актау, мкр 23, ТОО "ОСС" каб:1А.</t>
  </si>
  <si>
    <t>Апрель, Ноябрь 2012г.</t>
  </si>
  <si>
    <t>РК, Мангистауская область,Мунайлинский р-он, пос: Даулет база УТ иСТ ТОО "ОСС"</t>
  </si>
  <si>
    <t>май, июнь, 
сентябрь 2012г.
январь 2013г.</t>
  </si>
  <si>
    <t>10,11,12,14,18,19,20,21</t>
  </si>
  <si>
    <t>2441-1 Т</t>
  </si>
  <si>
    <t>16.00R25ХGC б/к (445/95R25)</t>
  </si>
  <si>
    <t xml:space="preserve"> /W-2 L-3 Marcher НС-32, б/к/ "КС-8973" (г/п 100 тн.) </t>
  </si>
  <si>
    <t>2451-1 Т</t>
  </si>
  <si>
    <t xml:space="preserve">195/65 R15 </t>
  </si>
  <si>
    <t>/Tunga-Road, C-Sport 2/ (б/к) "ГАЗ-3110"</t>
  </si>
  <si>
    <t>2458-1 Т</t>
  </si>
  <si>
    <t>225/75 R16 /Я-435/,"HUNTER"</t>
  </si>
  <si>
    <t xml:space="preserve"> (камер. исп.)  "УАЗ-39094, 3741, 315195 </t>
  </si>
  <si>
    <t>2452-1 Т</t>
  </si>
  <si>
    <t>205/65 R15 /О-155,</t>
  </si>
  <si>
    <t xml:space="preserve"> Cоrdiant - Sport/ (б/к) "ГАЗ-3110; 31113"</t>
  </si>
  <si>
    <t>2459-1 Т</t>
  </si>
  <si>
    <t xml:space="preserve">275/65 R17 </t>
  </si>
  <si>
    <t>/Dunlop Japan &amp; Bridgestone/  "Тoyota LC-100"</t>
  </si>
  <si>
    <t>2443-1 Т</t>
  </si>
  <si>
    <t>21.3-24 (530х610)</t>
  </si>
  <si>
    <t xml:space="preserve"> /ИЯВ-79/  "ТО-18, Т-150"</t>
  </si>
  <si>
    <t>2439-1 Т</t>
  </si>
  <si>
    <t xml:space="preserve">400/80-533 (1220х400-533)  </t>
  </si>
  <si>
    <t xml:space="preserve"> /И-П184/   "КамАЗ-4310"</t>
  </si>
  <si>
    <t>2521-1 Т</t>
  </si>
  <si>
    <t>27.20.21</t>
  </si>
  <si>
    <t>Аккумуляторные батареи</t>
  </si>
  <si>
    <t>6СТ-60 АП3.</t>
  </si>
  <si>
    <t>май, сентябрь 2012г.
январь 2013г.</t>
  </si>
  <si>
    <t>2522-1 Т</t>
  </si>
  <si>
    <t>6СТ-75 АП3.</t>
  </si>
  <si>
    <t>2524-1 Т</t>
  </si>
  <si>
    <t>6СТ-132 АП3.</t>
  </si>
  <si>
    <t>2525-1 Т</t>
  </si>
  <si>
    <t>6СТ-190 АП3.</t>
  </si>
  <si>
    <t xml:space="preserve"> Изменения и дополнения №15  в  Годовой план закупок товаров, работ и услуг  ТОО "Oil Construction Company" на  2012г .</t>
  </si>
  <si>
    <t>5082-1 Т</t>
  </si>
  <si>
    <t>4225-1 Т</t>
  </si>
  <si>
    <t xml:space="preserve">К-20-6  серия 3.90-3,ГОСТ 8020-90 </t>
  </si>
  <si>
    <t>май-декабрь 
2012г.</t>
  </si>
  <si>
    <t>4228-2 Т</t>
  </si>
  <si>
    <t>4230-2 Т</t>
  </si>
  <si>
    <t>3936-2 Т</t>
  </si>
  <si>
    <t>22.19.10</t>
  </si>
  <si>
    <t xml:space="preserve">Уплотнительная резина  </t>
  </si>
  <si>
    <t>Уплотнительная резина  ф 300</t>
  </si>
  <si>
    <t>Февраль, апрель 2012г.</t>
  </si>
  <si>
    <t>ОТП</t>
  </si>
  <si>
    <t xml:space="preserve"> март - декабрь 
2012г.</t>
  </si>
  <si>
    <t>24-2 Р</t>
  </si>
  <si>
    <t>41.00.40</t>
  </si>
  <si>
    <t>Прием и захоронение ТБО (АСМУ,РЗУ, УТиСТ, ЦРБ)</t>
  </si>
  <si>
    <t>Зеленый класс согласно ПНОО.Хранение не более 3 месяцев, согласно Ст 289 Гл42 ЭК РК</t>
  </si>
  <si>
    <t>Декабрь 2011г.</t>
  </si>
  <si>
    <t>РК, Мангистауская обл, г:Актау пос: Ынтымак</t>
  </si>
  <si>
    <t>Изменить  следующие позиции по работам:</t>
  </si>
  <si>
    <t>Итого по работам:</t>
  </si>
  <si>
    <t>61-3 У</t>
  </si>
  <si>
    <t>81.10.10</t>
  </si>
  <si>
    <t>Поставка электроэнергии на производственные базы и объекты м/р Каламкас,Жетыбай</t>
  </si>
  <si>
    <t>2975тыс.кВт.час</t>
  </si>
  <si>
    <t>РК, Мангистауская обл, м/р: Жетыбай и м/р: Каламкас.</t>
  </si>
  <si>
    <t>7, 20, 21</t>
  </si>
  <si>
    <t>10,20,21</t>
  </si>
  <si>
    <t>165 У</t>
  </si>
  <si>
    <t>Разработка проекта  "Программа управления отходами"</t>
  </si>
  <si>
    <t>Разработка проекта  "Программа управления отходами на 2013 год"</t>
  </si>
  <si>
    <t>Декабрь 2012г.</t>
  </si>
  <si>
    <t>Включить  следующие позиции по услугам:</t>
  </si>
  <si>
    <t>39.00.23</t>
  </si>
  <si>
    <t>Приказ №426 от 07.12.2012 год.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</si>
</sst>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  <numFmt numFmtId="186" formatCode="[$-FC19]d\ mmmm\ yyyy\ &quot;г.&quot;"/>
    <numFmt numFmtId="187" formatCode="dd/mm/yy;@"/>
    <numFmt numFmtId="188" formatCode="#,##0_ ;\-#,##0\ 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2"/>
      <color indexed="8"/>
      <name val="Times New Roman"/>
      <family val="1"/>
    </font>
    <font>
      <i/>
      <sz val="14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0" fillId="24" borderId="10" xfId="65" applyFont="1" applyFill="1" applyBorder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65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65" applyFont="1" applyFill="1" applyBorder="1" applyAlignment="1">
      <alignment horizontal="center" vertical="center"/>
      <protection/>
    </xf>
    <xf numFmtId="0" fontId="20" fillId="24" borderId="0" xfId="65" applyFont="1" applyFill="1" applyAlignment="1">
      <alignment horizontal="center" vertical="center"/>
      <protection/>
    </xf>
    <xf numFmtId="0" fontId="21" fillId="25" borderId="0" xfId="65" applyFont="1" applyFill="1" applyBorder="1" applyAlignment="1">
      <alignment horizontal="center" vertical="center"/>
      <protection/>
    </xf>
    <xf numFmtId="0" fontId="21" fillId="25" borderId="0" xfId="65" applyFont="1" applyFill="1" applyAlignment="1">
      <alignment horizontal="center" vertical="center"/>
      <protection/>
    </xf>
    <xf numFmtId="0" fontId="33" fillId="25" borderId="0" xfId="65" applyFont="1" applyFill="1" applyBorder="1" applyAlignment="1">
      <alignment horizontal="center" vertical="center"/>
      <protection/>
    </xf>
    <xf numFmtId="0" fontId="33" fillId="25" borderId="0" xfId="65" applyFont="1" applyFill="1" applyAlignment="1">
      <alignment horizontal="center" vertical="center"/>
      <protection/>
    </xf>
    <xf numFmtId="0" fontId="20" fillId="26" borderId="0" xfId="65" applyFont="1" applyFill="1" applyBorder="1" applyAlignment="1">
      <alignment horizontal="center" vertical="center"/>
      <protection/>
    </xf>
    <xf numFmtId="0" fontId="20" fillId="25" borderId="0" xfId="65" applyFont="1" applyFill="1" applyBorder="1" applyAlignment="1">
      <alignment horizontal="center" vertical="center"/>
      <protection/>
    </xf>
    <xf numFmtId="0" fontId="25" fillId="25" borderId="0" xfId="65" applyFont="1" applyFill="1" applyBorder="1" applyAlignment="1">
      <alignment horizontal="center" vertical="center"/>
      <protection/>
    </xf>
    <xf numFmtId="0" fontId="25" fillId="25" borderId="0" xfId="65" applyFont="1" applyFill="1" applyAlignment="1">
      <alignment horizontal="center" vertical="center"/>
      <protection/>
    </xf>
    <xf numFmtId="0" fontId="24" fillId="25" borderId="0" xfId="65" applyFont="1" applyFill="1" applyBorder="1" applyAlignment="1">
      <alignment horizontal="center" vertical="center"/>
      <protection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0" xfId="65" applyFont="1" applyFill="1" applyBorder="1" applyAlignment="1">
      <alignment horizontal="center" vertical="center"/>
      <protection/>
    </xf>
    <xf numFmtId="0" fontId="32" fillId="25" borderId="10" xfId="65" applyFont="1" applyFill="1" applyBorder="1" applyAlignment="1">
      <alignment horizontal="center" vertical="center" wrapText="1"/>
      <protection/>
    </xf>
    <xf numFmtId="0" fontId="30" fillId="25" borderId="10" xfId="0" applyFont="1" applyFill="1" applyBorder="1" applyAlignment="1">
      <alignment horizontal="center" vertical="center" wrapText="1"/>
    </xf>
    <xf numFmtId="0" fontId="32" fillId="25" borderId="10" xfId="80" applyNumberFormat="1" applyFont="1" applyFill="1" applyBorder="1" applyAlignment="1" applyProtection="1">
      <alignment horizontal="center" vertical="center"/>
      <protection hidden="1"/>
    </xf>
    <xf numFmtId="166" fontId="32" fillId="25" borderId="10" xfId="90" applyNumberFormat="1" applyFont="1" applyFill="1" applyBorder="1" applyAlignment="1" applyProtection="1">
      <alignment horizontal="center" vertical="center" wrapText="1"/>
      <protection/>
    </xf>
    <xf numFmtId="0" fontId="31" fillId="25" borderId="0" xfId="65" applyFont="1" applyFill="1" applyBorder="1" applyAlignment="1">
      <alignment horizontal="center" vertical="center"/>
      <protection/>
    </xf>
    <xf numFmtId="0" fontId="31" fillId="25" borderId="0" xfId="65" applyFont="1" applyFill="1" applyAlignment="1">
      <alignment horizontal="center" vertical="center"/>
      <protection/>
    </xf>
    <xf numFmtId="43" fontId="32" fillId="25" borderId="10" xfId="65" applyNumberFormat="1" applyFont="1" applyFill="1" applyBorder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65" applyFont="1" applyFill="1" applyBorder="1" applyAlignment="1">
      <alignment horizontal="center" vertical="center"/>
      <protection/>
    </xf>
    <xf numFmtId="0" fontId="20" fillId="25" borderId="10" xfId="65" applyFont="1" applyFill="1" applyBorder="1" applyAlignment="1">
      <alignment horizontal="center" vertical="center" wrapText="1"/>
      <protection/>
    </xf>
    <xf numFmtId="3" fontId="31" fillId="25" borderId="0" xfId="65" applyNumberFormat="1" applyFont="1" applyFill="1" applyBorder="1" applyAlignment="1">
      <alignment horizontal="center" vertical="center"/>
      <protection/>
    </xf>
    <xf numFmtId="0" fontId="21" fillId="25" borderId="10" xfId="0" applyFont="1" applyFill="1" applyBorder="1" applyAlignment="1">
      <alignment horizontal="center" vertical="center" wrapText="1"/>
    </xf>
    <xf numFmtId="0" fontId="32" fillId="25" borderId="10" xfId="80" applyNumberFormat="1" applyFont="1" applyFill="1" applyBorder="1" applyAlignment="1" applyProtection="1">
      <alignment horizontal="center" vertical="center" wrapText="1"/>
      <protection hidden="1"/>
    </xf>
    <xf numFmtId="43" fontId="30" fillId="25" borderId="10" xfId="0" applyNumberFormat="1" applyFont="1" applyFill="1" applyBorder="1" applyAlignment="1">
      <alignment horizontal="center" vertical="center"/>
    </xf>
    <xf numFmtId="4" fontId="31" fillId="25" borderId="10" xfId="65" applyNumberFormat="1" applyFont="1" applyFill="1" applyBorder="1" applyAlignment="1">
      <alignment horizontal="center" vertical="center"/>
      <protection/>
    </xf>
    <xf numFmtId="0" fontId="30" fillId="25" borderId="10" xfId="65" applyFont="1" applyFill="1" applyBorder="1" applyAlignment="1">
      <alignment horizontal="center" vertical="center"/>
      <protection/>
    </xf>
    <xf numFmtId="0" fontId="20" fillId="26" borderId="10" xfId="65" applyFont="1" applyFill="1" applyBorder="1" applyAlignment="1">
      <alignment horizontal="center" vertical="center" wrapText="1"/>
      <protection/>
    </xf>
    <xf numFmtId="0" fontId="20" fillId="24" borderId="10" xfId="80" applyNumberFormat="1" applyFont="1" applyFill="1" applyBorder="1" applyAlignment="1" applyProtection="1">
      <alignment horizontal="center" vertical="center"/>
      <protection hidden="1"/>
    </xf>
    <xf numFmtId="43" fontId="20" fillId="24" borderId="10" xfId="0" applyNumberFormat="1" applyFont="1" applyFill="1" applyBorder="1" applyAlignment="1">
      <alignment horizontal="center" vertical="center"/>
    </xf>
    <xf numFmtId="0" fontId="36" fillId="24" borderId="10" xfId="65" applyFont="1" applyFill="1" applyBorder="1" applyAlignment="1">
      <alignment horizontal="center" vertical="center"/>
      <protection/>
    </xf>
    <xf numFmtId="0" fontId="36" fillId="24" borderId="0" xfId="65" applyFont="1" applyFill="1" applyAlignment="1">
      <alignment horizontal="center" vertical="center"/>
      <protection/>
    </xf>
    <xf numFmtId="0" fontId="20" fillId="26" borderId="10" xfId="65" applyFont="1" applyFill="1" applyBorder="1" applyAlignment="1">
      <alignment horizontal="center" vertical="center"/>
      <protection/>
    </xf>
    <xf numFmtId="0" fontId="20" fillId="26" borderId="10" xfId="0" applyFont="1" applyFill="1" applyBorder="1" applyAlignment="1">
      <alignment horizontal="center" vertical="center" wrapText="1"/>
    </xf>
    <xf numFmtId="0" fontId="20" fillId="26" borderId="10" xfId="80" applyNumberFormat="1" applyFont="1" applyFill="1" applyBorder="1" applyAlignment="1" applyProtection="1">
      <alignment horizontal="center" vertical="center"/>
      <protection hidden="1"/>
    </xf>
    <xf numFmtId="165" fontId="21" fillId="26" borderId="10" xfId="90" applyFont="1" applyFill="1" applyBorder="1" applyAlignment="1">
      <alignment vertical="center"/>
    </xf>
    <xf numFmtId="0" fontId="20" fillId="25" borderId="10" xfId="80" applyNumberFormat="1" applyFont="1" applyFill="1" applyBorder="1" applyAlignment="1" applyProtection="1">
      <alignment horizontal="center" vertical="center"/>
      <protection hidden="1"/>
    </xf>
    <xf numFmtId="166" fontId="20" fillId="25" borderId="10" xfId="90" applyNumberFormat="1" applyFont="1" applyFill="1" applyBorder="1" applyAlignment="1" applyProtection="1">
      <alignment horizontal="center" vertical="center" wrapText="1"/>
      <protection/>
    </xf>
    <xf numFmtId="165" fontId="20" fillId="25" borderId="10" xfId="90" applyFont="1" applyFill="1" applyBorder="1" applyAlignment="1" applyProtection="1">
      <alignment horizontal="center" vertical="center" wrapText="1"/>
      <protection/>
    </xf>
    <xf numFmtId="0" fontId="20" fillId="24" borderId="10" xfId="79" applyNumberFormat="1" applyFont="1" applyFill="1" applyBorder="1" applyAlignment="1" applyProtection="1">
      <alignment horizontal="center" vertical="center" wrapText="1"/>
      <protection hidden="1"/>
    </xf>
    <xf numFmtId="171" fontId="20" fillId="24" borderId="10" xfId="92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>
      <alignment horizontal="center" vertical="center"/>
    </xf>
    <xf numFmtId="165" fontId="20" fillId="24" borderId="10" xfId="90" applyFont="1" applyFill="1" applyBorder="1" applyAlignment="1" applyProtection="1">
      <alignment horizontal="center" vertical="center" wrapText="1"/>
      <protection/>
    </xf>
    <xf numFmtId="0" fontId="28" fillId="25" borderId="0" xfId="65" applyFont="1" applyFill="1" applyAlignment="1">
      <alignment horizontal="center" vertical="center"/>
      <protection/>
    </xf>
    <xf numFmtId="0" fontId="28" fillId="25" borderId="0" xfId="65" applyFont="1" applyFill="1" applyBorder="1" applyAlignment="1">
      <alignment vertical="center"/>
      <protection/>
    </xf>
    <xf numFmtId="0" fontId="28" fillId="25" borderId="0" xfId="65" applyFont="1" applyFill="1" applyBorder="1" applyAlignment="1">
      <alignment horizontal="center" vertical="center"/>
      <protection/>
    </xf>
    <xf numFmtId="0" fontId="21" fillId="25" borderId="0" xfId="65" applyFont="1" applyFill="1" applyBorder="1" applyAlignment="1">
      <alignment vertical="center"/>
      <protection/>
    </xf>
    <xf numFmtId="0" fontId="22" fillId="25" borderId="0" xfId="65" applyFont="1" applyFill="1" applyBorder="1" applyAlignment="1">
      <alignment horizontal="center" vertical="center"/>
      <protection/>
    </xf>
    <xf numFmtId="0" fontId="30" fillId="25" borderId="0" xfId="65" applyFont="1" applyFill="1" applyAlignment="1">
      <alignment horizontal="center" vertical="center"/>
      <protection/>
    </xf>
    <xf numFmtId="0" fontId="30" fillId="25" borderId="0" xfId="65" applyFont="1" applyFill="1" applyBorder="1" applyAlignment="1">
      <alignment horizontal="center" vertical="center"/>
      <protection/>
    </xf>
    <xf numFmtId="0" fontId="20" fillId="25" borderId="0" xfId="0" applyFont="1" applyFill="1" applyBorder="1" applyAlignment="1">
      <alignment horizontal="center" vertical="center"/>
    </xf>
    <xf numFmtId="0" fontId="20" fillId="25" borderId="0" xfId="65" applyFont="1" applyFill="1" applyBorder="1" applyAlignment="1">
      <alignment horizontal="center" vertical="center" wrapText="1"/>
      <protection/>
    </xf>
    <xf numFmtId="14" fontId="20" fillId="25" borderId="0" xfId="65" applyNumberFormat="1" applyFont="1" applyFill="1" applyBorder="1" applyAlignment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0" fillId="25" borderId="0" xfId="80" applyNumberFormat="1" applyFont="1" applyFill="1" applyBorder="1" applyAlignment="1" applyProtection="1">
      <alignment horizontal="center" vertical="center"/>
      <protection hidden="1"/>
    </xf>
    <xf numFmtId="166" fontId="20" fillId="25" borderId="0" xfId="90" applyNumberFormat="1" applyFont="1" applyFill="1" applyBorder="1" applyAlignment="1" applyProtection="1">
      <alignment horizontal="center" vertical="center" wrapText="1"/>
      <protection/>
    </xf>
    <xf numFmtId="165" fontId="20" fillId="25" borderId="0" xfId="90" applyFont="1" applyFill="1" applyBorder="1" applyAlignment="1" applyProtection="1">
      <alignment horizontal="center" vertical="center" wrapText="1"/>
      <protection/>
    </xf>
    <xf numFmtId="0" fontId="28" fillId="25" borderId="0" xfId="65" applyFont="1" applyFill="1" applyBorder="1" applyAlignment="1">
      <alignment horizontal="center" vertical="center" wrapText="1"/>
      <protection/>
    </xf>
    <xf numFmtId="49" fontId="28" fillId="25" borderId="0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0" xfId="65" applyFont="1" applyFill="1" applyAlignment="1">
      <alignment vertical="center"/>
      <protection/>
    </xf>
    <xf numFmtId="0" fontId="34" fillId="25" borderId="0" xfId="65" applyFont="1" applyFill="1" applyBorder="1" applyAlignment="1">
      <alignment horizontal="center" vertical="center"/>
      <protection/>
    </xf>
    <xf numFmtId="0" fontId="34" fillId="25" borderId="0" xfId="0" applyFont="1" applyFill="1" applyBorder="1" applyAlignment="1">
      <alignment horizontal="center" vertical="center" wrapText="1"/>
    </xf>
    <xf numFmtId="165" fontId="34" fillId="25" borderId="0" xfId="90" applyFont="1" applyFill="1" applyBorder="1" applyAlignment="1">
      <alignment horizontal="center" vertical="center" wrapText="1"/>
    </xf>
    <xf numFmtId="4" fontId="28" fillId="25" borderId="0" xfId="65" applyNumberFormat="1" applyFont="1" applyFill="1" applyBorder="1" applyAlignment="1">
      <alignment horizontal="center" vertical="center"/>
      <protection/>
    </xf>
    <xf numFmtId="0" fontId="26" fillId="25" borderId="0" xfId="65" applyFont="1" applyFill="1" applyAlignment="1">
      <alignment vertical="center"/>
      <protection/>
    </xf>
    <xf numFmtId="0" fontId="26" fillId="25" borderId="0" xfId="65" applyFont="1" applyFill="1" applyAlignment="1">
      <alignment horizontal="center" vertical="center"/>
      <protection/>
    </xf>
    <xf numFmtId="0" fontId="33" fillId="25" borderId="0" xfId="65" applyFont="1" applyFill="1" applyAlignment="1">
      <alignment vertical="center"/>
      <protection/>
    </xf>
    <xf numFmtId="0" fontId="21" fillId="25" borderId="0" xfId="65" applyFont="1" applyFill="1" applyAlignment="1">
      <alignment vertical="center"/>
      <protection/>
    </xf>
    <xf numFmtId="0" fontId="20" fillId="25" borderId="10" xfId="0" applyFont="1" applyFill="1" applyBorder="1" applyAlignment="1">
      <alignment horizontal="center" vertical="center"/>
    </xf>
    <xf numFmtId="0" fontId="21" fillId="25" borderId="0" xfId="65" applyFont="1" applyFill="1" applyAlignment="1">
      <alignment horizontal="center" vertical="center" wrapText="1"/>
      <protection/>
    </xf>
    <xf numFmtId="0" fontId="20" fillId="24" borderId="10" xfId="67" applyFont="1" applyFill="1" applyBorder="1" applyAlignment="1">
      <alignment horizontal="center" vertical="center"/>
      <protection/>
    </xf>
    <xf numFmtId="165" fontId="29" fillId="25" borderId="10" xfId="90" applyNumberFormat="1" applyFont="1" applyFill="1" applyBorder="1" applyAlignment="1" applyProtection="1">
      <alignment horizontal="center" vertical="center" wrapText="1"/>
      <protection/>
    </xf>
    <xf numFmtId="0" fontId="27" fillId="25" borderId="0" xfId="65" applyFont="1" applyFill="1" applyAlignment="1">
      <alignment horizontal="left" vertical="center"/>
      <protection/>
    </xf>
    <xf numFmtId="0" fontId="27" fillId="25" borderId="0" xfId="65" applyFont="1" applyFill="1" applyBorder="1" applyAlignment="1">
      <alignment horizontal="right" vertical="center"/>
      <protection/>
    </xf>
    <xf numFmtId="0" fontId="27" fillId="25" borderId="0" xfId="65" applyFont="1" applyFill="1" applyBorder="1" applyAlignment="1">
      <alignment horizontal="center" vertical="center"/>
      <protection/>
    </xf>
    <xf numFmtId="0" fontId="26" fillId="25" borderId="0" xfId="65" applyFont="1" applyFill="1" applyBorder="1" applyAlignment="1">
      <alignment horizontal="center" vertical="center"/>
      <protection/>
    </xf>
    <xf numFmtId="0" fontId="26" fillId="25" borderId="0" xfId="65" applyFont="1" applyFill="1" applyAlignment="1">
      <alignment horizontal="left" vertical="center"/>
      <protection/>
    </xf>
    <xf numFmtId="0" fontId="27" fillId="25" borderId="0" xfId="65" applyFont="1" applyFill="1" applyAlignment="1">
      <alignment vertical="center"/>
      <protection/>
    </xf>
    <xf numFmtId="0" fontId="27" fillId="25" borderId="0" xfId="65" applyFont="1" applyFill="1" applyAlignment="1">
      <alignment horizontal="center" vertical="center"/>
      <protection/>
    </xf>
    <xf numFmtId="0" fontId="29" fillId="25" borderId="11" xfId="65" applyFont="1" applyFill="1" applyBorder="1" applyAlignment="1">
      <alignment horizontal="center" vertical="center" wrapText="1"/>
      <protection/>
    </xf>
    <xf numFmtId="0" fontId="25" fillId="25" borderId="0" xfId="65" applyFont="1" applyFill="1" applyBorder="1" applyAlignment="1">
      <alignment vertical="center"/>
      <protection/>
    </xf>
    <xf numFmtId="0" fontId="36" fillId="24" borderId="0" xfId="65" applyFont="1" applyFill="1" applyBorder="1" applyAlignment="1">
      <alignment horizontal="center" vertical="center"/>
      <protection/>
    </xf>
    <xf numFmtId="0" fontId="20" fillId="24" borderId="10" xfId="80" applyNumberFormat="1" applyFont="1" applyFill="1" applyBorder="1" applyAlignment="1" applyProtection="1">
      <alignment horizontal="center" vertical="center" wrapText="1"/>
      <protection hidden="1"/>
    </xf>
    <xf numFmtId="165" fontId="20" fillId="24" borderId="10" xfId="94" applyFont="1" applyFill="1" applyBorder="1" applyAlignment="1" applyProtection="1">
      <alignment horizontal="center" vertical="center" wrapText="1"/>
      <protection/>
    </xf>
    <xf numFmtId="165" fontId="31" fillId="24" borderId="10" xfId="9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 wrapText="1"/>
    </xf>
    <xf numFmtId="166" fontId="20" fillId="26" borderId="12" xfId="90" applyNumberFormat="1" applyFont="1" applyFill="1" applyBorder="1" applyAlignment="1" applyProtection="1">
      <alignment horizontal="center" vertical="center" wrapText="1"/>
      <protection/>
    </xf>
    <xf numFmtId="0" fontId="20" fillId="26" borderId="13" xfId="80" applyNumberFormat="1" applyFont="1" applyFill="1" applyBorder="1" applyAlignment="1" applyProtection="1">
      <alignment horizontal="center" vertical="center"/>
      <protection hidden="1"/>
    </xf>
    <xf numFmtId="0" fontId="24" fillId="25" borderId="0" xfId="65" applyFont="1" applyFill="1" applyBorder="1" applyAlignment="1">
      <alignment vertical="center"/>
      <protection/>
    </xf>
    <xf numFmtId="0" fontId="29" fillId="25" borderId="14" xfId="65" applyFont="1" applyFill="1" applyBorder="1" applyAlignment="1">
      <alignment horizontal="center" vertical="center" wrapText="1"/>
      <protection/>
    </xf>
    <xf numFmtId="0" fontId="29" fillId="25" borderId="15" xfId="65" applyFont="1" applyFill="1" applyBorder="1" applyAlignment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80" applyFont="1" applyFill="1" applyBorder="1" applyAlignment="1" applyProtection="1">
      <alignment horizontal="center" vertical="center" wrapText="1"/>
      <protection hidden="1"/>
    </xf>
    <xf numFmtId="165" fontId="20" fillId="24" borderId="10" xfId="0" applyNumberFormat="1" applyFont="1" applyFill="1" applyBorder="1" applyAlignment="1">
      <alignment horizontal="center" vertical="center"/>
    </xf>
    <xf numFmtId="0" fontId="29" fillId="25" borderId="14" xfId="65" applyFont="1" applyFill="1" applyBorder="1" applyAlignment="1">
      <alignment horizontal="center" vertical="center" wrapText="1"/>
      <protection/>
    </xf>
    <xf numFmtId="0" fontId="29" fillId="25" borderId="15" xfId="65" applyFont="1" applyFill="1" applyBorder="1" applyAlignment="1">
      <alignment horizontal="center" vertical="center" wrapText="1"/>
      <protection/>
    </xf>
    <xf numFmtId="0" fontId="27" fillId="25" borderId="0" xfId="65" applyFont="1" applyFill="1" applyBorder="1" applyAlignment="1">
      <alignment horizontal="center" vertical="center"/>
      <protection/>
    </xf>
    <xf numFmtId="0" fontId="27" fillId="25" borderId="0" xfId="65" applyFont="1" applyFill="1" applyAlignment="1">
      <alignment horizontal="center" vertical="center"/>
      <protection/>
    </xf>
    <xf numFmtId="43" fontId="29" fillId="24" borderId="10" xfId="0" applyNumberFormat="1" applyFont="1" applyFill="1" applyBorder="1" applyAlignment="1">
      <alignment horizontal="center" vertical="center"/>
    </xf>
    <xf numFmtId="165" fontId="21" fillId="24" borderId="10" xfId="9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0" xfId="79" applyNumberFormat="1" applyFont="1" applyFill="1" applyBorder="1" applyAlignment="1" applyProtection="1">
      <alignment horizontal="center" vertical="center" wrapText="1"/>
      <protection hidden="1" locked="0"/>
    </xf>
    <xf numFmtId="165" fontId="20" fillId="26" borderId="10" xfId="90" applyFont="1" applyFill="1" applyBorder="1" applyAlignment="1" applyProtection="1">
      <alignment horizontal="center" vertical="center" wrapText="1"/>
      <protection hidden="1" locked="0"/>
    </xf>
    <xf numFmtId="0" fontId="20" fillId="26" borderId="0" xfId="65" applyFont="1" applyFill="1" applyAlignment="1">
      <alignment horizontal="center" vertical="center"/>
      <protection/>
    </xf>
    <xf numFmtId="0" fontId="35" fillId="25" borderId="0" xfId="65" applyFont="1" applyFill="1" applyAlignment="1">
      <alignment horizontal="center" vertical="center"/>
      <protection/>
    </xf>
    <xf numFmtId="49" fontId="20" fillId="24" borderId="10" xfId="76" applyNumberFormat="1" applyFont="1" applyFill="1" applyBorder="1" applyAlignment="1">
      <alignment horizontal="center" vertical="center" wrapText="1"/>
      <protection/>
    </xf>
    <xf numFmtId="165" fontId="20" fillId="24" borderId="10" xfId="90" applyFont="1" applyFill="1" applyBorder="1" applyAlignment="1" applyProtection="1">
      <alignment horizontal="center" vertical="center"/>
      <protection/>
    </xf>
    <xf numFmtId="0" fontId="35" fillId="25" borderId="0" xfId="65" applyFont="1" applyFill="1" applyBorder="1" applyAlignment="1">
      <alignment horizontal="center" vertical="center"/>
      <protection/>
    </xf>
    <xf numFmtId="4" fontId="21" fillId="25" borderId="0" xfId="65" applyNumberFormat="1" applyFont="1" applyFill="1" applyBorder="1" applyAlignment="1">
      <alignment horizontal="center" vertical="center"/>
      <protection/>
    </xf>
    <xf numFmtId="3" fontId="27" fillId="25" borderId="0" xfId="65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left" vertical="center"/>
    </xf>
    <xf numFmtId="0" fontId="29" fillId="24" borderId="17" xfId="0" applyFont="1" applyFill="1" applyBorder="1" applyAlignment="1">
      <alignment horizontal="left" vertical="center"/>
    </xf>
    <xf numFmtId="0" fontId="29" fillId="24" borderId="12" xfId="0" applyFont="1" applyFill="1" applyBorder="1" applyAlignment="1">
      <alignment horizontal="left" vertical="center"/>
    </xf>
    <xf numFmtId="0" fontId="31" fillId="25" borderId="16" xfId="65" applyFont="1" applyFill="1" applyBorder="1" applyAlignment="1">
      <alignment horizontal="left" vertical="center"/>
      <protection/>
    </xf>
    <xf numFmtId="0" fontId="31" fillId="25" borderId="17" xfId="65" applyFont="1" applyFill="1" applyBorder="1" applyAlignment="1">
      <alignment horizontal="left" vertical="center"/>
      <protection/>
    </xf>
    <xf numFmtId="0" fontId="31" fillId="25" borderId="12" xfId="65" applyFont="1" applyFill="1" applyBorder="1" applyAlignment="1">
      <alignment horizontal="left" vertical="center"/>
      <protection/>
    </xf>
    <xf numFmtId="0" fontId="31" fillId="25" borderId="16" xfId="65" applyFont="1" applyFill="1" applyBorder="1" applyAlignment="1">
      <alignment horizontal="left" vertical="center" wrapText="1"/>
      <protection/>
    </xf>
    <xf numFmtId="0" fontId="31" fillId="25" borderId="17" xfId="65" applyFont="1" applyFill="1" applyBorder="1" applyAlignment="1">
      <alignment horizontal="left" vertical="center" wrapText="1"/>
      <protection/>
    </xf>
    <xf numFmtId="0" fontId="31" fillId="25" borderId="12" xfId="65" applyFont="1" applyFill="1" applyBorder="1" applyAlignment="1">
      <alignment horizontal="left" vertical="center" wrapText="1"/>
      <protection/>
    </xf>
    <xf numFmtId="0" fontId="27" fillId="25" borderId="0" xfId="65" applyFont="1" applyFill="1" applyAlignment="1">
      <alignment horizontal="left" vertical="center"/>
      <protection/>
    </xf>
    <xf numFmtId="0" fontId="26" fillId="25" borderId="0" xfId="65" applyFont="1" applyFill="1" applyAlignment="1">
      <alignment horizontal="left" vertical="center"/>
      <protection/>
    </xf>
    <xf numFmtId="0" fontId="27" fillId="25" borderId="0" xfId="65" applyFont="1" applyFill="1" applyAlignment="1">
      <alignment vertical="center"/>
      <protection/>
    </xf>
    <xf numFmtId="0" fontId="31" fillId="25" borderId="16" xfId="65" applyFont="1" applyFill="1" applyBorder="1" applyAlignment="1">
      <alignment vertical="center"/>
      <protection/>
    </xf>
    <xf numFmtId="0" fontId="31" fillId="25" borderId="17" xfId="65" applyFont="1" applyFill="1" applyBorder="1" applyAlignment="1">
      <alignment vertical="center"/>
      <protection/>
    </xf>
    <xf numFmtId="0" fontId="31" fillId="25" borderId="12" xfId="65" applyFont="1" applyFill="1" applyBorder="1" applyAlignment="1">
      <alignment vertical="center"/>
      <protection/>
    </xf>
    <xf numFmtId="0" fontId="29" fillId="25" borderId="10" xfId="0" applyFont="1" applyFill="1" applyBorder="1" applyAlignment="1">
      <alignment horizontal="left" vertical="center"/>
    </xf>
    <xf numFmtId="0" fontId="21" fillId="25" borderId="18" xfId="65" applyFont="1" applyFill="1" applyBorder="1" applyAlignment="1">
      <alignment horizontal="center" vertical="center"/>
      <protection/>
    </xf>
    <xf numFmtId="0" fontId="31" fillId="25" borderId="10" xfId="65" applyFont="1" applyFill="1" applyBorder="1" applyAlignment="1">
      <alignment horizontal="left" vertical="center"/>
      <protection/>
    </xf>
    <xf numFmtId="0" fontId="29" fillId="25" borderId="14" xfId="65" applyFont="1" applyFill="1" applyBorder="1" applyAlignment="1">
      <alignment horizontal="center" vertical="center" wrapText="1"/>
      <protection/>
    </xf>
    <xf numFmtId="0" fontId="29" fillId="25" borderId="15" xfId="65" applyFont="1" applyFill="1" applyBorder="1" applyAlignment="1">
      <alignment horizontal="center" vertical="center" wrapText="1"/>
      <protection/>
    </xf>
    <xf numFmtId="0" fontId="24" fillId="25" borderId="0" xfId="65" applyFont="1" applyFill="1" applyBorder="1" applyAlignment="1">
      <alignment horizontal="center" vertical="center"/>
      <protection/>
    </xf>
    <xf numFmtId="0" fontId="26" fillId="25" borderId="0" xfId="65" applyFont="1" applyFill="1" applyBorder="1" applyAlignment="1">
      <alignment horizontal="center" vertical="center"/>
      <protection/>
    </xf>
  </cellXfs>
  <cellStyles count="84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1" xfId="68"/>
    <cellStyle name="Обычный 22" xfId="69"/>
    <cellStyle name="Обычный 25" xfId="70"/>
    <cellStyle name="Обычный 3" xfId="71"/>
    <cellStyle name="Обычный 38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Лист1" xfId="79"/>
    <cellStyle name="Обычный_Утв.заявка  (свод.)-2006  от 10 11 05.база xls (вар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Стиль 1 2 15" xfId="87"/>
    <cellStyle name="Стиль 1 3" xfId="88"/>
    <cellStyle name="Текст предупреждения" xfId="89"/>
    <cellStyle name="Comma" xfId="90"/>
    <cellStyle name="Comma [0]" xfId="91"/>
    <cellStyle name="Финансовый 2" xfId="92"/>
    <cellStyle name="Финансовый 2 2" xfId="93"/>
    <cellStyle name="Финансовый 2 36" xfId="94"/>
    <cellStyle name="Финансовый 29" xfId="95"/>
    <cellStyle name="Финансовый 3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4"/>
  <sheetViews>
    <sheetView tabSelected="1" view="pageBreakPreview" zoomScale="75" zoomScaleSheetLayoutView="75" zoomScalePageLayoutView="0" workbookViewId="0" topLeftCell="B1">
      <pane ySplit="10" topLeftCell="A11" activePane="bottomLeft" state="frozen"/>
      <selection pane="topLeft" activeCell="B1" sqref="B1"/>
      <selection pane="bottomLeft" activeCell="V47" sqref="V47"/>
    </sheetView>
  </sheetViews>
  <sheetFormatPr defaultColWidth="9.00390625" defaultRowHeight="12.75"/>
  <cols>
    <col min="1" max="1" width="5.25390625" style="8" hidden="1" customWidth="1"/>
    <col min="2" max="2" width="9.875" style="8" customWidth="1"/>
    <col min="3" max="3" width="17.375" style="78" customWidth="1"/>
    <col min="4" max="4" width="13.125" style="8" customWidth="1"/>
    <col min="5" max="5" width="42.25390625" style="8" customWidth="1"/>
    <col min="6" max="6" width="75.00390625" style="8" customWidth="1"/>
    <col min="7" max="7" width="34.625" style="8" customWidth="1"/>
    <col min="8" max="8" width="10.125" style="8" customWidth="1"/>
    <col min="9" max="9" width="15.25390625" style="8" customWidth="1"/>
    <col min="10" max="10" width="14.75390625" style="8" customWidth="1"/>
    <col min="11" max="11" width="13.125" style="8" customWidth="1"/>
    <col min="12" max="12" width="14.625" style="8" customWidth="1"/>
    <col min="13" max="13" width="18.25390625" style="8" customWidth="1"/>
    <col min="14" max="14" width="15.75390625" style="8" customWidth="1"/>
    <col min="15" max="15" width="21.875" style="8" customWidth="1"/>
    <col min="16" max="16" width="22.625" style="8" customWidth="1"/>
    <col min="17" max="17" width="12.875" style="8" customWidth="1"/>
    <col min="18" max="18" width="9.75390625" style="8" customWidth="1"/>
    <col min="19" max="19" width="7.875" style="8" customWidth="1"/>
    <col min="20" max="20" width="18.00390625" style="8" customWidth="1"/>
    <col min="21" max="21" width="25.625" style="8" customWidth="1"/>
    <col min="22" max="22" width="26.125" style="8" customWidth="1"/>
    <col min="23" max="23" width="12.875" style="8" customWidth="1"/>
    <col min="24" max="24" width="8.25390625" style="8" customWidth="1"/>
    <col min="25" max="25" width="27.25390625" style="8" customWidth="1"/>
    <col min="26" max="26" width="13.25390625" style="7" customWidth="1"/>
    <col min="27" max="27" width="20.875" style="7" customWidth="1"/>
    <col min="28" max="28" width="12.625" style="7" bestFit="1" customWidth="1"/>
    <col min="29" max="39" width="9.125" style="7" customWidth="1"/>
    <col min="40" max="16384" width="9.125" style="8" customWidth="1"/>
  </cols>
  <sheetData>
    <row r="1" spans="2:39" s="14" customFormat="1" ht="18.75">
      <c r="B1" s="89"/>
      <c r="C1" s="89"/>
      <c r="D1" s="89"/>
      <c r="E1" s="13"/>
      <c r="F1" s="13"/>
      <c r="G1" s="13"/>
      <c r="H1" s="13"/>
      <c r="I1" s="13"/>
      <c r="J1" s="13"/>
      <c r="K1" s="13"/>
      <c r="L1" s="13"/>
      <c r="M1" s="13"/>
      <c r="N1" s="13" t="s">
        <v>25</v>
      </c>
      <c r="O1" s="15"/>
      <c r="P1" s="13"/>
      <c r="Q1" s="13"/>
      <c r="R1" s="13"/>
      <c r="S1" s="13"/>
      <c r="T1" s="15"/>
      <c r="U1" s="97"/>
      <c r="V1" s="97"/>
      <c r="W1" s="140" t="s">
        <v>40</v>
      </c>
      <c r="X1" s="140"/>
      <c r="Y1" s="140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2:39" s="14" customFormat="1" ht="18.75">
      <c r="B2" s="89"/>
      <c r="C2" s="89"/>
      <c r="D2" s="89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13"/>
      <c r="Q2" s="13"/>
      <c r="R2" s="13"/>
      <c r="S2" s="13"/>
      <c r="T2" s="13"/>
      <c r="U2" s="97"/>
      <c r="V2" s="97"/>
      <c r="W2" s="140" t="s">
        <v>41</v>
      </c>
      <c r="X2" s="140"/>
      <c r="Y2" s="140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2:39" s="14" customFormat="1" ht="18.75">
      <c r="B3" s="89"/>
      <c r="C3" s="89"/>
      <c r="D3" s="89"/>
      <c r="E3" s="13"/>
      <c r="F3" s="13"/>
      <c r="G3" s="13"/>
      <c r="H3" s="13"/>
      <c r="I3" s="13"/>
      <c r="J3" s="13"/>
      <c r="K3" s="13"/>
      <c r="L3" s="13"/>
      <c r="M3" s="13"/>
      <c r="N3" s="13"/>
      <c r="O3" s="15"/>
      <c r="P3" s="13"/>
      <c r="Q3" s="13"/>
      <c r="R3" s="13"/>
      <c r="S3" s="13"/>
      <c r="T3" s="13"/>
      <c r="U3" s="97"/>
      <c r="V3" s="97"/>
      <c r="W3" s="140" t="s">
        <v>14</v>
      </c>
      <c r="X3" s="140"/>
      <c r="Y3" s="140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2:39" s="14" customFormat="1" ht="18.75">
      <c r="B4" s="89"/>
      <c r="C4" s="89"/>
      <c r="D4" s="89"/>
      <c r="E4" s="13"/>
      <c r="F4" s="13"/>
      <c r="G4" s="13"/>
      <c r="H4" s="13"/>
      <c r="I4" s="13"/>
      <c r="J4" s="13"/>
      <c r="K4" s="13"/>
      <c r="L4" s="13"/>
      <c r="M4" s="13"/>
      <c r="N4" s="13"/>
      <c r="O4" s="15"/>
      <c r="P4" s="13"/>
      <c r="Q4" s="13"/>
      <c r="R4" s="13"/>
      <c r="S4" s="13"/>
      <c r="T4" s="13"/>
      <c r="U4" s="97"/>
      <c r="V4" s="97"/>
      <c r="W4" s="140" t="s">
        <v>145</v>
      </c>
      <c r="X4" s="140"/>
      <c r="Y4" s="140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2:39" s="50" customFormat="1" ht="47.25" customHeight="1">
      <c r="B5" s="51"/>
      <c r="C5" s="51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83"/>
      <c r="P5" s="52"/>
      <c r="Q5" s="52"/>
      <c r="R5" s="52"/>
      <c r="S5" s="52"/>
      <c r="T5" s="52"/>
      <c r="U5" s="82"/>
      <c r="V5" s="82"/>
      <c r="W5" s="82"/>
      <c r="X5" s="82"/>
      <c r="Y5" s="83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2:39" s="14" customFormat="1" ht="18.75">
      <c r="B6" s="140" t="s">
        <v>110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2:25" ht="47.25" customHeight="1" thickBot="1">
      <c r="B7" s="53"/>
      <c r="C7" s="53"/>
      <c r="D7" s="53"/>
      <c r="E7" s="7"/>
      <c r="F7" s="7"/>
      <c r="G7" s="7"/>
      <c r="H7" s="7"/>
      <c r="I7" s="7"/>
      <c r="J7" s="7"/>
      <c r="K7" s="7"/>
      <c r="L7" s="54"/>
      <c r="M7" s="54"/>
      <c r="N7" s="54"/>
      <c r="O7" s="54"/>
      <c r="P7" s="7"/>
      <c r="Q7" s="54"/>
      <c r="R7" s="54"/>
      <c r="S7" s="54"/>
      <c r="T7" s="141"/>
      <c r="U7" s="141"/>
      <c r="V7" s="141"/>
      <c r="W7" s="141"/>
      <c r="X7" s="141"/>
      <c r="Y7" s="141"/>
    </row>
    <row r="8" spans="2:26" ht="47.25" customHeight="1">
      <c r="B8" s="98" t="s">
        <v>16</v>
      </c>
      <c r="C8" s="98" t="s">
        <v>17</v>
      </c>
      <c r="D8" s="138" t="s">
        <v>18</v>
      </c>
      <c r="E8" s="138" t="s">
        <v>19</v>
      </c>
      <c r="F8" s="138" t="s">
        <v>20</v>
      </c>
      <c r="G8" s="138" t="s">
        <v>15</v>
      </c>
      <c r="H8" s="138" t="s">
        <v>21</v>
      </c>
      <c r="I8" s="138" t="s">
        <v>22</v>
      </c>
      <c r="J8" s="138" t="s">
        <v>23</v>
      </c>
      <c r="K8" s="138" t="s">
        <v>24</v>
      </c>
      <c r="L8" s="138" t="s">
        <v>0</v>
      </c>
      <c r="M8" s="138" t="s">
        <v>1</v>
      </c>
      <c r="N8" s="138" t="s">
        <v>2</v>
      </c>
      <c r="O8" s="138" t="s">
        <v>3</v>
      </c>
      <c r="P8" s="138" t="s">
        <v>4</v>
      </c>
      <c r="Q8" s="104" t="s">
        <v>5</v>
      </c>
      <c r="R8" s="138" t="s">
        <v>6</v>
      </c>
      <c r="S8" s="138" t="s">
        <v>7</v>
      </c>
      <c r="T8" s="104" t="s">
        <v>8</v>
      </c>
      <c r="U8" s="104" t="s">
        <v>9</v>
      </c>
      <c r="V8" s="104" t="s">
        <v>10</v>
      </c>
      <c r="W8" s="138" t="s">
        <v>11</v>
      </c>
      <c r="X8" s="138" t="s">
        <v>12</v>
      </c>
      <c r="Y8" s="138" t="s">
        <v>13</v>
      </c>
      <c r="Z8" s="136"/>
    </row>
    <row r="9" spans="2:39" s="55" customFormat="1" ht="47.25" customHeight="1" thickBot="1">
      <c r="B9" s="99"/>
      <c r="C9" s="9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05"/>
      <c r="R9" s="139"/>
      <c r="S9" s="139"/>
      <c r="T9" s="105"/>
      <c r="U9" s="105"/>
      <c r="V9" s="105"/>
      <c r="W9" s="139"/>
      <c r="X9" s="139"/>
      <c r="Y9" s="139"/>
      <c r="Z9" s="13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2:39" s="55" customFormat="1" ht="15.75">
      <c r="B10" s="88">
        <v>1</v>
      </c>
      <c r="C10" s="88">
        <v>2</v>
      </c>
      <c r="D10" s="88">
        <v>3</v>
      </c>
      <c r="E10" s="88">
        <v>4</v>
      </c>
      <c r="F10" s="88">
        <v>5</v>
      </c>
      <c r="G10" s="88">
        <v>6</v>
      </c>
      <c r="H10" s="88">
        <v>7</v>
      </c>
      <c r="I10" s="88">
        <v>8</v>
      </c>
      <c r="J10" s="88">
        <v>9</v>
      </c>
      <c r="K10" s="88">
        <v>10</v>
      </c>
      <c r="L10" s="88">
        <v>11</v>
      </c>
      <c r="M10" s="88">
        <v>12</v>
      </c>
      <c r="N10" s="88">
        <v>13</v>
      </c>
      <c r="O10" s="88">
        <v>14</v>
      </c>
      <c r="P10" s="88">
        <v>15</v>
      </c>
      <c r="Q10" s="88">
        <v>16</v>
      </c>
      <c r="R10" s="88">
        <v>17</v>
      </c>
      <c r="S10" s="88">
        <v>18</v>
      </c>
      <c r="T10" s="88">
        <v>19</v>
      </c>
      <c r="U10" s="88">
        <v>20</v>
      </c>
      <c r="V10" s="88">
        <v>21</v>
      </c>
      <c r="W10" s="88">
        <v>22</v>
      </c>
      <c r="X10" s="88">
        <v>23</v>
      </c>
      <c r="Y10" s="88">
        <v>24</v>
      </c>
      <c r="Z10" s="7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2:39" s="23" customFormat="1" ht="37.5" customHeight="1">
      <c r="B11" s="137" t="s">
        <v>37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28"/>
      <c r="AA11" s="28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26" s="38" customFormat="1" ht="63.75" customHeight="1">
      <c r="A12" s="37"/>
      <c r="B12" s="2" t="s">
        <v>111</v>
      </c>
      <c r="C12" s="3" t="s">
        <v>14</v>
      </c>
      <c r="D12" s="79" t="s">
        <v>55</v>
      </c>
      <c r="E12" s="91" t="s">
        <v>56</v>
      </c>
      <c r="F12" s="4" t="s">
        <v>65</v>
      </c>
      <c r="G12" s="1"/>
      <c r="H12" s="1" t="s">
        <v>46</v>
      </c>
      <c r="I12" s="1">
        <v>50</v>
      </c>
      <c r="J12" s="4">
        <v>470000000</v>
      </c>
      <c r="K12" s="3" t="s">
        <v>47</v>
      </c>
      <c r="L12" s="3" t="s">
        <v>48</v>
      </c>
      <c r="M12" s="4" t="s">
        <v>57</v>
      </c>
      <c r="N12" s="1" t="s">
        <v>26</v>
      </c>
      <c r="O12" s="3" t="s">
        <v>45</v>
      </c>
      <c r="P12" s="3" t="s">
        <v>44</v>
      </c>
      <c r="Q12" s="1">
        <v>796</v>
      </c>
      <c r="R12" s="35" t="s">
        <v>36</v>
      </c>
      <c r="S12" s="4">
        <v>19</v>
      </c>
      <c r="T12" s="92">
        <v>28542</v>
      </c>
      <c r="U12" s="36">
        <f>S12*T12</f>
        <v>542298</v>
      </c>
      <c r="V12" s="36">
        <f>U12*1.12</f>
        <v>607373.76</v>
      </c>
      <c r="W12" s="1"/>
      <c r="X12" s="1">
        <v>2012</v>
      </c>
      <c r="Y12" s="1" t="s">
        <v>58</v>
      </c>
      <c r="Z12" s="90"/>
    </row>
    <row r="13" spans="1:26" s="6" customFormat="1" ht="63.75" customHeight="1">
      <c r="A13" s="1"/>
      <c r="B13" s="2" t="s">
        <v>112</v>
      </c>
      <c r="C13" s="3" t="s">
        <v>14</v>
      </c>
      <c r="D13" s="79" t="s">
        <v>55</v>
      </c>
      <c r="E13" s="91" t="s">
        <v>56</v>
      </c>
      <c r="F13" s="4" t="s">
        <v>113</v>
      </c>
      <c r="G13" s="1"/>
      <c r="H13" s="1" t="s">
        <v>46</v>
      </c>
      <c r="I13" s="1">
        <v>50</v>
      </c>
      <c r="J13" s="4">
        <v>470000000</v>
      </c>
      <c r="K13" s="3" t="s">
        <v>47</v>
      </c>
      <c r="L13" s="3" t="s">
        <v>48</v>
      </c>
      <c r="M13" s="4" t="s">
        <v>57</v>
      </c>
      <c r="N13" s="1" t="s">
        <v>26</v>
      </c>
      <c r="O13" s="3" t="s">
        <v>114</v>
      </c>
      <c r="P13" s="3" t="s">
        <v>44</v>
      </c>
      <c r="Q13" s="1">
        <v>796</v>
      </c>
      <c r="R13" s="35" t="s">
        <v>36</v>
      </c>
      <c r="S13" s="4">
        <v>45</v>
      </c>
      <c r="T13" s="92">
        <v>19028</v>
      </c>
      <c r="U13" s="109">
        <f>S13*T13</f>
        <v>856260</v>
      </c>
      <c r="V13" s="109">
        <f>U13*1.12</f>
        <v>959011.2000000001</v>
      </c>
      <c r="W13" s="1"/>
      <c r="X13" s="1">
        <v>2012</v>
      </c>
      <c r="Y13" s="1" t="s">
        <v>67</v>
      </c>
      <c r="Z13" s="5"/>
    </row>
    <row r="14" spans="1:26" s="6" customFormat="1" ht="63.75" customHeight="1">
      <c r="A14" s="1"/>
      <c r="B14" s="2" t="s">
        <v>115</v>
      </c>
      <c r="C14" s="3" t="s">
        <v>14</v>
      </c>
      <c r="D14" s="79" t="s">
        <v>55</v>
      </c>
      <c r="E14" s="91" t="s">
        <v>59</v>
      </c>
      <c r="F14" s="4" t="s">
        <v>60</v>
      </c>
      <c r="G14" s="1"/>
      <c r="H14" s="1" t="s">
        <v>46</v>
      </c>
      <c r="I14" s="1">
        <v>50</v>
      </c>
      <c r="J14" s="4">
        <v>470000000</v>
      </c>
      <c r="K14" s="3" t="s">
        <v>47</v>
      </c>
      <c r="L14" s="3" t="s">
        <v>48</v>
      </c>
      <c r="M14" s="4" t="s">
        <v>57</v>
      </c>
      <c r="N14" s="1" t="s">
        <v>26</v>
      </c>
      <c r="O14" s="3" t="s">
        <v>66</v>
      </c>
      <c r="P14" s="3" t="s">
        <v>44</v>
      </c>
      <c r="Q14" s="1">
        <v>796</v>
      </c>
      <c r="R14" s="35" t="s">
        <v>36</v>
      </c>
      <c r="S14" s="4">
        <v>24</v>
      </c>
      <c r="T14" s="92">
        <v>31629</v>
      </c>
      <c r="U14" s="36">
        <f>S14*T14</f>
        <v>759096</v>
      </c>
      <c r="V14" s="36">
        <f>U14*1.12</f>
        <v>850187.5200000001</v>
      </c>
      <c r="W14" s="1"/>
      <c r="X14" s="1">
        <v>2012</v>
      </c>
      <c r="Y14" s="1" t="s">
        <v>58</v>
      </c>
      <c r="Z14" s="5"/>
    </row>
    <row r="15" spans="1:26" s="6" customFormat="1" ht="63.75" customHeight="1">
      <c r="A15" s="1"/>
      <c r="B15" s="2" t="s">
        <v>116</v>
      </c>
      <c r="C15" s="3" t="s">
        <v>14</v>
      </c>
      <c r="D15" s="79" t="s">
        <v>55</v>
      </c>
      <c r="E15" s="91" t="s">
        <v>61</v>
      </c>
      <c r="F15" s="4" t="s">
        <v>62</v>
      </c>
      <c r="G15" s="1"/>
      <c r="H15" s="1" t="s">
        <v>46</v>
      </c>
      <c r="I15" s="1">
        <v>50</v>
      </c>
      <c r="J15" s="4">
        <v>470000000</v>
      </c>
      <c r="K15" s="3" t="s">
        <v>47</v>
      </c>
      <c r="L15" s="3" t="s">
        <v>48</v>
      </c>
      <c r="M15" s="4" t="s">
        <v>57</v>
      </c>
      <c r="N15" s="1" t="s">
        <v>26</v>
      </c>
      <c r="O15" s="3" t="s">
        <v>49</v>
      </c>
      <c r="P15" s="3" t="s">
        <v>44</v>
      </c>
      <c r="Q15" s="1">
        <v>796</v>
      </c>
      <c r="R15" s="35" t="s">
        <v>36</v>
      </c>
      <c r="S15" s="4">
        <v>8</v>
      </c>
      <c r="T15" s="92">
        <v>17111</v>
      </c>
      <c r="U15" s="36">
        <f>S15*T15</f>
        <v>136888</v>
      </c>
      <c r="V15" s="36">
        <f>U15*1.12</f>
        <v>153314.56000000003</v>
      </c>
      <c r="W15" s="1"/>
      <c r="X15" s="1">
        <v>2012</v>
      </c>
      <c r="Y15" s="1" t="s">
        <v>58</v>
      </c>
      <c r="Z15" s="5"/>
    </row>
    <row r="16" spans="1:26" s="113" customFormat="1" ht="63.75" customHeight="1">
      <c r="A16" s="39"/>
      <c r="B16" s="110" t="s">
        <v>117</v>
      </c>
      <c r="C16" s="34" t="s">
        <v>14</v>
      </c>
      <c r="D16" s="39" t="s">
        <v>118</v>
      </c>
      <c r="E16" s="110" t="s">
        <v>119</v>
      </c>
      <c r="F16" s="110" t="s">
        <v>120</v>
      </c>
      <c r="G16" s="39"/>
      <c r="H16" s="39" t="s">
        <v>42</v>
      </c>
      <c r="I16" s="39">
        <v>60</v>
      </c>
      <c r="J16" s="40">
        <v>470000000</v>
      </c>
      <c r="K16" s="34" t="s">
        <v>47</v>
      </c>
      <c r="L16" s="34" t="s">
        <v>121</v>
      </c>
      <c r="M16" s="40" t="s">
        <v>57</v>
      </c>
      <c r="N16" s="39" t="s">
        <v>26</v>
      </c>
      <c r="O16" s="34" t="s">
        <v>123</v>
      </c>
      <c r="P16" s="34" t="s">
        <v>44</v>
      </c>
      <c r="Q16" s="39">
        <v>796</v>
      </c>
      <c r="R16" s="41" t="s">
        <v>36</v>
      </c>
      <c r="S16" s="111">
        <v>1214</v>
      </c>
      <c r="T16" s="112">
        <v>483.75</v>
      </c>
      <c r="U16" s="36">
        <f>S16*T16</f>
        <v>587272.5</v>
      </c>
      <c r="V16" s="36">
        <f>U16*1.12</f>
        <v>657745.2000000001</v>
      </c>
      <c r="W16" s="1" t="s">
        <v>122</v>
      </c>
      <c r="X16" s="1">
        <v>2012</v>
      </c>
      <c r="Y16" s="1" t="s">
        <v>67</v>
      </c>
      <c r="Z16" s="11"/>
    </row>
    <row r="17" spans="1:26" s="6" customFormat="1" ht="63.75" customHeight="1">
      <c r="A17" s="1"/>
      <c r="B17" s="2" t="s">
        <v>68</v>
      </c>
      <c r="C17" s="3" t="s">
        <v>14</v>
      </c>
      <c r="D17" s="100" t="s">
        <v>69</v>
      </c>
      <c r="E17" s="4" t="s">
        <v>70</v>
      </c>
      <c r="F17" s="4" t="s">
        <v>71</v>
      </c>
      <c r="G17" s="4" t="s">
        <v>72</v>
      </c>
      <c r="H17" s="1" t="s">
        <v>42</v>
      </c>
      <c r="I17" s="1">
        <v>0</v>
      </c>
      <c r="J17" s="4">
        <v>470000000</v>
      </c>
      <c r="K17" s="3" t="s">
        <v>73</v>
      </c>
      <c r="L17" s="3" t="s">
        <v>74</v>
      </c>
      <c r="M17" s="4" t="s">
        <v>75</v>
      </c>
      <c r="N17" s="1" t="s">
        <v>26</v>
      </c>
      <c r="O17" s="3" t="s">
        <v>76</v>
      </c>
      <c r="P17" s="3" t="s">
        <v>44</v>
      </c>
      <c r="Q17" s="1">
        <v>796</v>
      </c>
      <c r="R17" s="35" t="s">
        <v>36</v>
      </c>
      <c r="S17" s="4">
        <v>260</v>
      </c>
      <c r="T17" s="101">
        <v>41064</v>
      </c>
      <c r="U17" s="36">
        <f aca="true" t="shared" si="0" ref="U17:U28">S17*T17</f>
        <v>10676640</v>
      </c>
      <c r="V17" s="36">
        <f aca="true" t="shared" si="1" ref="V17:V28">U17*1.12</f>
        <v>11957836.8</v>
      </c>
      <c r="W17" s="1"/>
      <c r="X17" s="1">
        <v>2012</v>
      </c>
      <c r="Y17" s="1" t="s">
        <v>77</v>
      </c>
      <c r="Z17" s="5"/>
    </row>
    <row r="18" spans="1:26" s="6" customFormat="1" ht="63.75" customHeight="1">
      <c r="A18" s="1"/>
      <c r="B18" s="2" t="s">
        <v>78</v>
      </c>
      <c r="C18" s="3" t="s">
        <v>14</v>
      </c>
      <c r="D18" s="100" t="s">
        <v>69</v>
      </c>
      <c r="E18" s="4" t="s">
        <v>70</v>
      </c>
      <c r="F18" s="4" t="s">
        <v>79</v>
      </c>
      <c r="G18" s="4" t="s">
        <v>80</v>
      </c>
      <c r="H18" s="1" t="s">
        <v>42</v>
      </c>
      <c r="I18" s="1">
        <v>0</v>
      </c>
      <c r="J18" s="4">
        <v>470000000</v>
      </c>
      <c r="K18" s="3" t="s">
        <v>73</v>
      </c>
      <c r="L18" s="3" t="s">
        <v>74</v>
      </c>
      <c r="M18" s="4" t="s">
        <v>75</v>
      </c>
      <c r="N18" s="1" t="s">
        <v>26</v>
      </c>
      <c r="O18" s="3" t="s">
        <v>76</v>
      </c>
      <c r="P18" s="3" t="s">
        <v>44</v>
      </c>
      <c r="Q18" s="1">
        <v>796</v>
      </c>
      <c r="R18" s="35" t="s">
        <v>36</v>
      </c>
      <c r="S18" s="4">
        <v>7</v>
      </c>
      <c r="T18" s="101">
        <v>245535.98</v>
      </c>
      <c r="U18" s="36">
        <f t="shared" si="0"/>
        <v>1718751.86</v>
      </c>
      <c r="V18" s="36">
        <f t="shared" si="1"/>
        <v>1925002.0832000002</v>
      </c>
      <c r="W18" s="1"/>
      <c r="X18" s="1">
        <v>2012</v>
      </c>
      <c r="Y18" s="1" t="s">
        <v>77</v>
      </c>
      <c r="Z18" s="5"/>
    </row>
    <row r="19" spans="1:26" s="6" customFormat="1" ht="63.75" customHeight="1">
      <c r="A19" s="1"/>
      <c r="B19" s="2" t="s">
        <v>81</v>
      </c>
      <c r="C19" s="3" t="s">
        <v>14</v>
      </c>
      <c r="D19" s="100" t="s">
        <v>69</v>
      </c>
      <c r="E19" s="102" t="s">
        <v>70</v>
      </c>
      <c r="F19" s="4" t="s">
        <v>82</v>
      </c>
      <c r="G19" s="4" t="s">
        <v>83</v>
      </c>
      <c r="H19" s="1" t="s">
        <v>42</v>
      </c>
      <c r="I19" s="1">
        <v>0</v>
      </c>
      <c r="J19" s="4">
        <v>470000000</v>
      </c>
      <c r="K19" s="3" t="s">
        <v>73</v>
      </c>
      <c r="L19" s="3" t="s">
        <v>74</v>
      </c>
      <c r="M19" s="4" t="s">
        <v>75</v>
      </c>
      <c r="N19" s="1" t="s">
        <v>26</v>
      </c>
      <c r="O19" s="3" t="s">
        <v>76</v>
      </c>
      <c r="P19" s="3" t="s">
        <v>44</v>
      </c>
      <c r="Q19" s="1">
        <v>796</v>
      </c>
      <c r="R19" s="35" t="s">
        <v>36</v>
      </c>
      <c r="S19" s="2">
        <v>22</v>
      </c>
      <c r="T19" s="103">
        <v>8938</v>
      </c>
      <c r="U19" s="36">
        <f t="shared" si="0"/>
        <v>196636</v>
      </c>
      <c r="V19" s="36">
        <f t="shared" si="1"/>
        <v>220232.32</v>
      </c>
      <c r="W19" s="1"/>
      <c r="X19" s="1">
        <v>2012</v>
      </c>
      <c r="Y19" s="1" t="s">
        <v>77</v>
      </c>
      <c r="Z19" s="5"/>
    </row>
    <row r="20" spans="1:26" s="6" customFormat="1" ht="63.75" customHeight="1">
      <c r="A20" s="1"/>
      <c r="B20" s="2" t="s">
        <v>84</v>
      </c>
      <c r="C20" s="3" t="s">
        <v>14</v>
      </c>
      <c r="D20" s="100" t="s">
        <v>69</v>
      </c>
      <c r="E20" s="102" t="s">
        <v>70</v>
      </c>
      <c r="F20" s="4" t="s">
        <v>85</v>
      </c>
      <c r="G20" s="4" t="s">
        <v>86</v>
      </c>
      <c r="H20" s="1" t="s">
        <v>42</v>
      </c>
      <c r="I20" s="1">
        <v>0</v>
      </c>
      <c r="J20" s="4">
        <v>470000000</v>
      </c>
      <c r="K20" s="3" t="s">
        <v>73</v>
      </c>
      <c r="L20" s="3" t="s">
        <v>74</v>
      </c>
      <c r="M20" s="4" t="s">
        <v>75</v>
      </c>
      <c r="N20" s="1" t="s">
        <v>26</v>
      </c>
      <c r="O20" s="3" t="s">
        <v>76</v>
      </c>
      <c r="P20" s="3" t="s">
        <v>44</v>
      </c>
      <c r="Q20" s="1">
        <v>796</v>
      </c>
      <c r="R20" s="35" t="s">
        <v>36</v>
      </c>
      <c r="S20" s="2">
        <v>33</v>
      </c>
      <c r="T20" s="103">
        <v>11654</v>
      </c>
      <c r="U20" s="36">
        <f t="shared" si="0"/>
        <v>384582</v>
      </c>
      <c r="V20" s="36">
        <f t="shared" si="1"/>
        <v>430731.84</v>
      </c>
      <c r="W20" s="1"/>
      <c r="X20" s="1">
        <v>2012</v>
      </c>
      <c r="Y20" s="1" t="s">
        <v>77</v>
      </c>
      <c r="Z20" s="5"/>
    </row>
    <row r="21" spans="1:26" s="6" customFormat="1" ht="63.75" customHeight="1">
      <c r="A21" s="1"/>
      <c r="B21" s="2" t="s">
        <v>87</v>
      </c>
      <c r="C21" s="3" t="s">
        <v>14</v>
      </c>
      <c r="D21" s="100" t="s">
        <v>69</v>
      </c>
      <c r="E21" s="102" t="s">
        <v>70</v>
      </c>
      <c r="F21" s="4" t="s">
        <v>88</v>
      </c>
      <c r="G21" s="4" t="s">
        <v>89</v>
      </c>
      <c r="H21" s="1" t="s">
        <v>42</v>
      </c>
      <c r="I21" s="1">
        <v>0</v>
      </c>
      <c r="J21" s="4">
        <v>470000000</v>
      </c>
      <c r="K21" s="3" t="s">
        <v>73</v>
      </c>
      <c r="L21" s="3" t="s">
        <v>74</v>
      </c>
      <c r="M21" s="4" t="s">
        <v>75</v>
      </c>
      <c r="N21" s="1" t="s">
        <v>26</v>
      </c>
      <c r="O21" s="3" t="s">
        <v>76</v>
      </c>
      <c r="P21" s="3" t="s">
        <v>44</v>
      </c>
      <c r="Q21" s="1">
        <v>796</v>
      </c>
      <c r="R21" s="35" t="s">
        <v>36</v>
      </c>
      <c r="S21" s="2">
        <v>15</v>
      </c>
      <c r="T21" s="103">
        <v>9960</v>
      </c>
      <c r="U21" s="36">
        <f t="shared" si="0"/>
        <v>149400</v>
      </c>
      <c r="V21" s="36">
        <f t="shared" si="1"/>
        <v>167328.00000000003</v>
      </c>
      <c r="W21" s="1"/>
      <c r="X21" s="1">
        <v>2012</v>
      </c>
      <c r="Y21" s="1" t="s">
        <v>77</v>
      </c>
      <c r="Z21" s="5"/>
    </row>
    <row r="22" spans="1:26" s="6" customFormat="1" ht="63.75" customHeight="1">
      <c r="A22" s="1"/>
      <c r="B22" s="2" t="s">
        <v>90</v>
      </c>
      <c r="C22" s="3" t="s">
        <v>14</v>
      </c>
      <c r="D22" s="100" t="s">
        <v>69</v>
      </c>
      <c r="E22" s="102" t="s">
        <v>70</v>
      </c>
      <c r="F22" s="4" t="s">
        <v>91</v>
      </c>
      <c r="G22" s="4" t="s">
        <v>92</v>
      </c>
      <c r="H22" s="1" t="s">
        <v>42</v>
      </c>
      <c r="I22" s="1">
        <v>0</v>
      </c>
      <c r="J22" s="4">
        <v>470000000</v>
      </c>
      <c r="K22" s="3" t="s">
        <v>73</v>
      </c>
      <c r="L22" s="3" t="s">
        <v>74</v>
      </c>
      <c r="M22" s="4" t="s">
        <v>75</v>
      </c>
      <c r="N22" s="1" t="s">
        <v>26</v>
      </c>
      <c r="O22" s="3" t="s">
        <v>76</v>
      </c>
      <c r="P22" s="3" t="s">
        <v>44</v>
      </c>
      <c r="Q22" s="1">
        <v>796</v>
      </c>
      <c r="R22" s="35" t="s">
        <v>36</v>
      </c>
      <c r="S22" s="2">
        <v>9</v>
      </c>
      <c r="T22" s="103">
        <v>37580</v>
      </c>
      <c r="U22" s="36">
        <f t="shared" si="0"/>
        <v>338220</v>
      </c>
      <c r="V22" s="36">
        <f t="shared" si="1"/>
        <v>378806.4</v>
      </c>
      <c r="W22" s="1"/>
      <c r="X22" s="1">
        <v>2012</v>
      </c>
      <c r="Y22" s="1" t="s">
        <v>77</v>
      </c>
      <c r="Z22" s="5"/>
    </row>
    <row r="23" spans="1:26" s="6" customFormat="1" ht="63.75" customHeight="1">
      <c r="A23" s="1"/>
      <c r="B23" s="2" t="s">
        <v>93</v>
      </c>
      <c r="C23" s="3" t="s">
        <v>14</v>
      </c>
      <c r="D23" s="100" t="s">
        <v>69</v>
      </c>
      <c r="E23" s="4" t="s">
        <v>70</v>
      </c>
      <c r="F23" s="4" t="s">
        <v>94</v>
      </c>
      <c r="G23" s="4" t="s">
        <v>95</v>
      </c>
      <c r="H23" s="1" t="s">
        <v>42</v>
      </c>
      <c r="I23" s="1">
        <v>0</v>
      </c>
      <c r="J23" s="4">
        <v>470000000</v>
      </c>
      <c r="K23" s="3" t="s">
        <v>73</v>
      </c>
      <c r="L23" s="3" t="s">
        <v>74</v>
      </c>
      <c r="M23" s="4" t="s">
        <v>75</v>
      </c>
      <c r="N23" s="1" t="s">
        <v>26</v>
      </c>
      <c r="O23" s="3" t="s">
        <v>76</v>
      </c>
      <c r="P23" s="3" t="s">
        <v>44</v>
      </c>
      <c r="Q23" s="1">
        <v>796</v>
      </c>
      <c r="R23" s="35" t="s">
        <v>36</v>
      </c>
      <c r="S23" s="4">
        <v>11</v>
      </c>
      <c r="T23" s="101">
        <v>124240.98</v>
      </c>
      <c r="U23" s="36">
        <f t="shared" si="0"/>
        <v>1366650.78</v>
      </c>
      <c r="V23" s="36">
        <f t="shared" si="1"/>
        <v>1530648.8736000003</v>
      </c>
      <c r="W23" s="1"/>
      <c r="X23" s="1">
        <v>2012</v>
      </c>
      <c r="Y23" s="1" t="s">
        <v>77</v>
      </c>
      <c r="Z23" s="5"/>
    </row>
    <row r="24" spans="1:26" s="6" customFormat="1" ht="63.75" customHeight="1">
      <c r="A24" s="1"/>
      <c r="B24" s="2" t="s">
        <v>96</v>
      </c>
      <c r="C24" s="3" t="s">
        <v>14</v>
      </c>
      <c r="D24" s="100" t="s">
        <v>69</v>
      </c>
      <c r="E24" s="4" t="s">
        <v>70</v>
      </c>
      <c r="F24" s="4" t="s">
        <v>97</v>
      </c>
      <c r="G24" s="4" t="s">
        <v>98</v>
      </c>
      <c r="H24" s="1" t="s">
        <v>42</v>
      </c>
      <c r="I24" s="1">
        <v>0</v>
      </c>
      <c r="J24" s="4">
        <v>470000000</v>
      </c>
      <c r="K24" s="3" t="s">
        <v>73</v>
      </c>
      <c r="L24" s="3" t="s">
        <v>74</v>
      </c>
      <c r="M24" s="4" t="s">
        <v>75</v>
      </c>
      <c r="N24" s="1" t="s">
        <v>26</v>
      </c>
      <c r="O24" s="3" t="s">
        <v>76</v>
      </c>
      <c r="P24" s="3" t="s">
        <v>44</v>
      </c>
      <c r="Q24" s="1">
        <v>796</v>
      </c>
      <c r="R24" s="35" t="s">
        <v>36</v>
      </c>
      <c r="S24" s="4">
        <v>9</v>
      </c>
      <c r="T24" s="101">
        <v>75877</v>
      </c>
      <c r="U24" s="36">
        <f t="shared" si="0"/>
        <v>682893</v>
      </c>
      <c r="V24" s="36">
        <f t="shared" si="1"/>
        <v>764840.16</v>
      </c>
      <c r="W24" s="1"/>
      <c r="X24" s="1">
        <v>2012</v>
      </c>
      <c r="Y24" s="1" t="s">
        <v>77</v>
      </c>
      <c r="Z24" s="5"/>
    </row>
    <row r="25" spans="1:26" s="6" customFormat="1" ht="63.75" customHeight="1">
      <c r="A25" s="1"/>
      <c r="B25" s="2" t="s">
        <v>99</v>
      </c>
      <c r="C25" s="3" t="s">
        <v>14</v>
      </c>
      <c r="D25" s="100" t="s">
        <v>100</v>
      </c>
      <c r="E25" s="4" t="s">
        <v>101</v>
      </c>
      <c r="F25" s="4" t="s">
        <v>102</v>
      </c>
      <c r="G25" s="1"/>
      <c r="H25" s="1" t="s">
        <v>46</v>
      </c>
      <c r="I25" s="1">
        <v>0</v>
      </c>
      <c r="J25" s="4">
        <v>470000000</v>
      </c>
      <c r="K25" s="3" t="s">
        <v>73</v>
      </c>
      <c r="L25" s="3" t="s">
        <v>74</v>
      </c>
      <c r="M25" s="4" t="s">
        <v>75</v>
      </c>
      <c r="N25" s="1" t="s">
        <v>26</v>
      </c>
      <c r="O25" s="3" t="s">
        <v>103</v>
      </c>
      <c r="P25" s="3" t="s">
        <v>44</v>
      </c>
      <c r="Q25" s="1">
        <v>796</v>
      </c>
      <c r="R25" s="35" t="s">
        <v>36</v>
      </c>
      <c r="S25" s="4">
        <v>28</v>
      </c>
      <c r="T25" s="101">
        <v>7600</v>
      </c>
      <c r="U25" s="36">
        <f t="shared" si="0"/>
        <v>212800</v>
      </c>
      <c r="V25" s="36">
        <f t="shared" si="1"/>
        <v>238336.00000000003</v>
      </c>
      <c r="W25" s="1"/>
      <c r="X25" s="1">
        <v>2012</v>
      </c>
      <c r="Y25" s="1" t="s">
        <v>77</v>
      </c>
      <c r="Z25" s="5"/>
    </row>
    <row r="26" spans="1:26" s="6" customFormat="1" ht="63.75" customHeight="1">
      <c r="A26" s="1"/>
      <c r="B26" s="2" t="s">
        <v>104</v>
      </c>
      <c r="C26" s="3" t="s">
        <v>14</v>
      </c>
      <c r="D26" s="100" t="s">
        <v>100</v>
      </c>
      <c r="E26" s="4" t="s">
        <v>101</v>
      </c>
      <c r="F26" s="4" t="s">
        <v>105</v>
      </c>
      <c r="G26" s="1"/>
      <c r="H26" s="1" t="s">
        <v>46</v>
      </c>
      <c r="I26" s="1">
        <v>0</v>
      </c>
      <c r="J26" s="4">
        <v>470000000</v>
      </c>
      <c r="K26" s="3" t="s">
        <v>73</v>
      </c>
      <c r="L26" s="3" t="s">
        <v>74</v>
      </c>
      <c r="M26" s="4" t="s">
        <v>75</v>
      </c>
      <c r="N26" s="1" t="s">
        <v>26</v>
      </c>
      <c r="O26" s="3" t="s">
        <v>103</v>
      </c>
      <c r="P26" s="3" t="s">
        <v>44</v>
      </c>
      <c r="Q26" s="1">
        <v>796</v>
      </c>
      <c r="R26" s="35" t="s">
        <v>36</v>
      </c>
      <c r="S26" s="4">
        <v>43</v>
      </c>
      <c r="T26" s="101">
        <v>8275</v>
      </c>
      <c r="U26" s="36">
        <f t="shared" si="0"/>
        <v>355825</v>
      </c>
      <c r="V26" s="36">
        <f t="shared" si="1"/>
        <v>398524.00000000006</v>
      </c>
      <c r="W26" s="1"/>
      <c r="X26" s="1">
        <v>2012</v>
      </c>
      <c r="Y26" s="1" t="s">
        <v>77</v>
      </c>
      <c r="Z26" s="5"/>
    </row>
    <row r="27" spans="1:26" s="6" customFormat="1" ht="63.75" customHeight="1">
      <c r="A27" s="1"/>
      <c r="B27" s="2" t="s">
        <v>106</v>
      </c>
      <c r="C27" s="3" t="s">
        <v>14</v>
      </c>
      <c r="D27" s="100" t="s">
        <v>100</v>
      </c>
      <c r="E27" s="4" t="s">
        <v>101</v>
      </c>
      <c r="F27" s="4" t="s">
        <v>107</v>
      </c>
      <c r="G27" s="1"/>
      <c r="H27" s="1" t="s">
        <v>46</v>
      </c>
      <c r="I27" s="1">
        <v>0</v>
      </c>
      <c r="J27" s="4">
        <v>470000000</v>
      </c>
      <c r="K27" s="3" t="s">
        <v>73</v>
      </c>
      <c r="L27" s="3" t="s">
        <v>74</v>
      </c>
      <c r="M27" s="4" t="s">
        <v>75</v>
      </c>
      <c r="N27" s="1" t="s">
        <v>26</v>
      </c>
      <c r="O27" s="3" t="s">
        <v>103</v>
      </c>
      <c r="P27" s="3" t="s">
        <v>44</v>
      </c>
      <c r="Q27" s="1">
        <v>796</v>
      </c>
      <c r="R27" s="35" t="s">
        <v>36</v>
      </c>
      <c r="S27" s="4">
        <v>49</v>
      </c>
      <c r="T27" s="101">
        <v>18514</v>
      </c>
      <c r="U27" s="36">
        <f t="shared" si="0"/>
        <v>907186</v>
      </c>
      <c r="V27" s="36">
        <f t="shared" si="1"/>
        <v>1016048.3200000001</v>
      </c>
      <c r="W27" s="1"/>
      <c r="X27" s="1">
        <v>2012</v>
      </c>
      <c r="Y27" s="1" t="s">
        <v>77</v>
      </c>
      <c r="Z27" s="5"/>
    </row>
    <row r="28" spans="1:26" s="6" customFormat="1" ht="63.75" customHeight="1">
      <c r="A28" s="1"/>
      <c r="B28" s="2" t="s">
        <v>108</v>
      </c>
      <c r="C28" s="3" t="s">
        <v>14</v>
      </c>
      <c r="D28" s="100" t="s">
        <v>100</v>
      </c>
      <c r="E28" s="4" t="s">
        <v>101</v>
      </c>
      <c r="F28" s="4" t="s">
        <v>109</v>
      </c>
      <c r="G28" s="1"/>
      <c r="H28" s="1" t="s">
        <v>46</v>
      </c>
      <c r="I28" s="1">
        <v>0</v>
      </c>
      <c r="J28" s="4">
        <v>470000000</v>
      </c>
      <c r="K28" s="3" t="s">
        <v>73</v>
      </c>
      <c r="L28" s="3" t="s">
        <v>74</v>
      </c>
      <c r="M28" s="4" t="s">
        <v>75</v>
      </c>
      <c r="N28" s="1" t="s">
        <v>26</v>
      </c>
      <c r="O28" s="3" t="s">
        <v>103</v>
      </c>
      <c r="P28" s="3" t="s">
        <v>44</v>
      </c>
      <c r="Q28" s="1">
        <v>796</v>
      </c>
      <c r="R28" s="35" t="s">
        <v>36</v>
      </c>
      <c r="S28" s="4">
        <v>174</v>
      </c>
      <c r="T28" s="101">
        <v>26500</v>
      </c>
      <c r="U28" s="36">
        <f t="shared" si="0"/>
        <v>4611000</v>
      </c>
      <c r="V28" s="36">
        <f t="shared" si="1"/>
        <v>5164320.000000001</v>
      </c>
      <c r="W28" s="1"/>
      <c r="X28" s="1">
        <v>2012</v>
      </c>
      <c r="Y28" s="1" t="s">
        <v>77</v>
      </c>
      <c r="Z28" s="5"/>
    </row>
    <row r="29" spans="1:26" s="6" customFormat="1" ht="24" customHeight="1">
      <c r="A29" s="5"/>
      <c r="B29" s="120" t="s">
        <v>63</v>
      </c>
      <c r="C29" s="121"/>
      <c r="D29" s="121"/>
      <c r="E29" s="122"/>
      <c r="F29" s="4"/>
      <c r="G29" s="1"/>
      <c r="H29" s="1"/>
      <c r="I29" s="1"/>
      <c r="J29" s="4"/>
      <c r="K29" s="3"/>
      <c r="L29" s="3"/>
      <c r="M29" s="4"/>
      <c r="N29" s="1"/>
      <c r="O29" s="3"/>
      <c r="P29" s="3"/>
      <c r="Q29" s="1"/>
      <c r="R29" s="35"/>
      <c r="S29" s="4"/>
      <c r="T29" s="92"/>
      <c r="U29" s="93">
        <f>SUM(U12:U28)</f>
        <v>24482399.14</v>
      </c>
      <c r="V29" s="93">
        <f>SUM(V12:V28)</f>
        <v>27420287.036799997</v>
      </c>
      <c r="W29" s="1"/>
      <c r="X29" s="1"/>
      <c r="Y29" s="1"/>
      <c r="Z29" s="5"/>
    </row>
    <row r="30" spans="2:39" s="23" customFormat="1" ht="39" customHeight="1">
      <c r="B30" s="132" t="s">
        <v>130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4"/>
      <c r="Z30" s="28"/>
      <c r="AA30" s="28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2:39" s="114" customFormat="1" ht="107.25" customHeight="1">
      <c r="B31" s="1" t="s">
        <v>124</v>
      </c>
      <c r="C31" s="3" t="s">
        <v>14</v>
      </c>
      <c r="D31" s="115" t="s">
        <v>125</v>
      </c>
      <c r="E31" s="4" t="s">
        <v>126</v>
      </c>
      <c r="F31" s="4" t="s">
        <v>127</v>
      </c>
      <c r="G31" s="1"/>
      <c r="H31" s="2" t="s">
        <v>31</v>
      </c>
      <c r="I31" s="1">
        <v>90</v>
      </c>
      <c r="J31" s="4">
        <v>470000000</v>
      </c>
      <c r="K31" s="3" t="s">
        <v>47</v>
      </c>
      <c r="L31" s="1" t="s">
        <v>128</v>
      </c>
      <c r="M31" s="4" t="s">
        <v>129</v>
      </c>
      <c r="N31" s="1" t="s">
        <v>52</v>
      </c>
      <c r="O31" s="3" t="s">
        <v>64</v>
      </c>
      <c r="P31" s="3" t="s">
        <v>53</v>
      </c>
      <c r="Q31" s="1"/>
      <c r="R31" s="46"/>
      <c r="S31" s="46"/>
      <c r="T31" s="48"/>
      <c r="U31" s="116">
        <v>3500906</v>
      </c>
      <c r="V31" s="49">
        <f>U31*1.12</f>
        <v>3921014.72</v>
      </c>
      <c r="W31" s="1"/>
      <c r="X31" s="1">
        <v>2012</v>
      </c>
      <c r="Y31" s="1" t="s">
        <v>137</v>
      </c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</row>
    <row r="32" spans="2:39" s="23" customFormat="1" ht="15.75" customHeight="1">
      <c r="B32" s="126" t="s">
        <v>131</v>
      </c>
      <c r="C32" s="127"/>
      <c r="D32" s="127"/>
      <c r="E32" s="128"/>
      <c r="F32" s="19"/>
      <c r="G32" s="17"/>
      <c r="H32" s="17"/>
      <c r="I32" s="17"/>
      <c r="J32" s="16"/>
      <c r="K32" s="18"/>
      <c r="L32" s="18"/>
      <c r="M32" s="16"/>
      <c r="N32" s="17"/>
      <c r="O32" s="18"/>
      <c r="P32" s="18"/>
      <c r="Q32" s="17"/>
      <c r="R32" s="20"/>
      <c r="S32" s="30"/>
      <c r="T32" s="31"/>
      <c r="U32" s="32">
        <f>SUM(U31:U31)</f>
        <v>3500906</v>
      </c>
      <c r="V32" s="32">
        <f>SUM(V31:V31)</f>
        <v>3921014.72</v>
      </c>
      <c r="W32" s="17"/>
      <c r="X32" s="33"/>
      <c r="Y32" s="17"/>
      <c r="Z32" s="28"/>
      <c r="AA32" s="28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:39" s="23" customFormat="1" ht="42.75" customHeight="1">
      <c r="B33" s="126" t="s">
        <v>54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  <c r="Z33" s="28"/>
      <c r="AA33" s="28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2:26" ht="95.25" customHeight="1">
      <c r="B34" s="1" t="s">
        <v>132</v>
      </c>
      <c r="C34" s="3" t="s">
        <v>14</v>
      </c>
      <c r="D34" s="1" t="s">
        <v>133</v>
      </c>
      <c r="E34" s="4" t="s">
        <v>134</v>
      </c>
      <c r="F34" s="4" t="s">
        <v>135</v>
      </c>
      <c r="G34" s="1"/>
      <c r="H34" s="2" t="s">
        <v>31</v>
      </c>
      <c r="I34" s="1">
        <v>100</v>
      </c>
      <c r="J34" s="4">
        <v>470000000</v>
      </c>
      <c r="K34" s="3" t="s">
        <v>47</v>
      </c>
      <c r="L34" s="1" t="s">
        <v>128</v>
      </c>
      <c r="M34" s="4" t="s">
        <v>136</v>
      </c>
      <c r="N34" s="1" t="s">
        <v>52</v>
      </c>
      <c r="O34" s="3" t="s">
        <v>64</v>
      </c>
      <c r="P34" s="3" t="s">
        <v>53</v>
      </c>
      <c r="Q34" s="1"/>
      <c r="R34" s="46"/>
      <c r="S34" s="46"/>
      <c r="T34" s="47"/>
      <c r="U34" s="116">
        <v>34051000</v>
      </c>
      <c r="V34" s="49">
        <f>U34*1.12</f>
        <v>38137120</v>
      </c>
      <c r="W34" s="1"/>
      <c r="X34" s="1">
        <v>2012</v>
      </c>
      <c r="Y34" s="1" t="s">
        <v>138</v>
      </c>
      <c r="Z34" s="118"/>
    </row>
    <row r="35" spans="2:39" s="23" customFormat="1" ht="21" customHeight="1">
      <c r="B35" s="126" t="s">
        <v>39</v>
      </c>
      <c r="C35" s="127"/>
      <c r="D35" s="127"/>
      <c r="E35" s="128"/>
      <c r="F35" s="19"/>
      <c r="G35" s="17"/>
      <c r="H35" s="17"/>
      <c r="I35" s="17"/>
      <c r="J35" s="16"/>
      <c r="K35" s="18"/>
      <c r="L35" s="18"/>
      <c r="M35" s="16"/>
      <c r="N35" s="17"/>
      <c r="O35" s="18"/>
      <c r="P35" s="18"/>
      <c r="Q35" s="17"/>
      <c r="R35" s="20"/>
      <c r="S35" s="30"/>
      <c r="T35" s="31"/>
      <c r="U35" s="32">
        <f>SUM(U34)</f>
        <v>34051000</v>
      </c>
      <c r="V35" s="32">
        <f>SUM(V34)</f>
        <v>38137120</v>
      </c>
      <c r="W35" s="17"/>
      <c r="X35" s="33"/>
      <c r="Y35" s="17"/>
      <c r="Z35" s="28"/>
      <c r="AA35" s="28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2:39" s="23" customFormat="1" ht="40.5" customHeight="1">
      <c r="B36" s="123" t="s">
        <v>143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5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2:39" s="107" customFormat="1" ht="63.75">
      <c r="B37" s="2" t="s">
        <v>139</v>
      </c>
      <c r="C37" s="3" t="s">
        <v>14</v>
      </c>
      <c r="D37" s="4" t="s">
        <v>144</v>
      </c>
      <c r="E37" s="4" t="s">
        <v>140</v>
      </c>
      <c r="F37" s="4" t="s">
        <v>141</v>
      </c>
      <c r="G37" s="1"/>
      <c r="H37" s="1" t="s">
        <v>46</v>
      </c>
      <c r="I37" s="1">
        <v>50</v>
      </c>
      <c r="J37" s="4">
        <v>470000000</v>
      </c>
      <c r="K37" s="3" t="s">
        <v>43</v>
      </c>
      <c r="L37" s="3" t="s">
        <v>142</v>
      </c>
      <c r="M37" s="4" t="s">
        <v>51</v>
      </c>
      <c r="N37" s="1" t="s">
        <v>52</v>
      </c>
      <c r="O37" s="3" t="s">
        <v>50</v>
      </c>
      <c r="P37" s="3" t="s">
        <v>53</v>
      </c>
      <c r="Q37" s="39"/>
      <c r="R37" s="41"/>
      <c r="S37" s="40"/>
      <c r="T37" s="42"/>
      <c r="U37" s="36">
        <v>1380000</v>
      </c>
      <c r="V37" s="36">
        <f>U37*1.12</f>
        <v>1545600.0000000002</v>
      </c>
      <c r="W37" s="39"/>
      <c r="X37" s="1">
        <v>2012</v>
      </c>
      <c r="Y37" s="39"/>
      <c r="Z37" s="119"/>
      <c r="AA37" s="119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spans="2:25" s="11" customFormat="1" ht="28.5" customHeight="1">
      <c r="B38" s="120" t="s">
        <v>39</v>
      </c>
      <c r="C38" s="121"/>
      <c r="D38" s="121"/>
      <c r="E38" s="122"/>
      <c r="F38" s="29"/>
      <c r="G38" s="94"/>
      <c r="H38" s="1"/>
      <c r="I38" s="1"/>
      <c r="J38" s="4"/>
      <c r="K38" s="3"/>
      <c r="L38" s="3"/>
      <c r="M38" s="4"/>
      <c r="N38" s="29"/>
      <c r="O38" s="3"/>
      <c r="P38" s="34"/>
      <c r="Q38" s="39"/>
      <c r="R38" s="96"/>
      <c r="S38" s="29"/>
      <c r="T38" s="95"/>
      <c r="U38" s="108">
        <f>SUM(U37)</f>
        <v>1380000</v>
      </c>
      <c r="V38" s="108">
        <f>SUM(V37)</f>
        <v>1545600.0000000002</v>
      </c>
      <c r="W38" s="1"/>
      <c r="X38" s="1"/>
      <c r="Y38" s="1"/>
    </row>
    <row r="39" spans="2:39" s="23" customFormat="1" ht="24" customHeight="1">
      <c r="B39" s="135" t="s">
        <v>38</v>
      </c>
      <c r="C39" s="135"/>
      <c r="D39" s="135"/>
      <c r="E39" s="16"/>
      <c r="F39" s="16"/>
      <c r="G39" s="18"/>
      <c r="H39" s="17"/>
      <c r="I39" s="17"/>
      <c r="J39" s="16"/>
      <c r="K39" s="18"/>
      <c r="L39" s="18"/>
      <c r="M39" s="16"/>
      <c r="N39" s="19"/>
      <c r="O39" s="17"/>
      <c r="P39" s="18"/>
      <c r="Q39" s="17"/>
      <c r="R39" s="20"/>
      <c r="S39" s="16"/>
      <c r="T39" s="21"/>
      <c r="U39" s="80">
        <f>U29+U32+U35+U38</f>
        <v>63414305.14</v>
      </c>
      <c r="V39" s="80">
        <f>V29+V32+V35+V38</f>
        <v>71024021.7568</v>
      </c>
      <c r="W39" s="17"/>
      <c r="X39" s="17"/>
      <c r="Y39" s="24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2:39" s="87" customFormat="1" ht="45" customHeight="1">
      <c r="B40" s="57"/>
      <c r="C40" s="58"/>
      <c r="D40" s="59"/>
      <c r="E40" s="60"/>
      <c r="F40" s="60"/>
      <c r="G40" s="58"/>
      <c r="H40" s="12"/>
      <c r="I40" s="12"/>
      <c r="J40" s="60"/>
      <c r="K40" s="58"/>
      <c r="L40" s="58"/>
      <c r="M40" s="60"/>
      <c r="N40" s="61"/>
      <c r="O40" s="12"/>
      <c r="P40" s="58"/>
      <c r="Q40" s="12"/>
      <c r="R40" s="62"/>
      <c r="S40" s="12"/>
      <c r="T40" s="63"/>
      <c r="U40" s="64"/>
      <c r="V40" s="64"/>
      <c r="W40" s="12"/>
      <c r="X40" s="12"/>
      <c r="Y40" s="12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</row>
    <row r="41" spans="2:39" s="87" customFormat="1" ht="24" customHeight="1">
      <c r="B41" s="52"/>
      <c r="C41" s="65"/>
      <c r="D41" s="66"/>
      <c r="E41" s="67"/>
      <c r="F41" s="131"/>
      <c r="G41" s="131"/>
      <c r="H41" s="68"/>
      <c r="I41" s="86"/>
      <c r="J41" s="86"/>
      <c r="K41" s="86"/>
      <c r="L41" s="86"/>
      <c r="M41" s="129"/>
      <c r="N41" s="129"/>
      <c r="O41" s="129"/>
      <c r="P41" s="129"/>
      <c r="Q41" s="69"/>
      <c r="R41" s="70"/>
      <c r="S41" s="70"/>
      <c r="T41" s="71"/>
      <c r="U41" s="72"/>
      <c r="V41" s="72"/>
      <c r="W41" s="69"/>
      <c r="X41" s="52"/>
      <c r="Y41" s="69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</row>
    <row r="42" spans="2:39" s="74" customFormat="1" ht="30.75" customHeight="1">
      <c r="B42" s="73"/>
      <c r="C42" s="73"/>
      <c r="D42" s="73"/>
      <c r="E42" s="73"/>
      <c r="F42" s="73"/>
      <c r="G42" s="73"/>
      <c r="H42" s="73"/>
      <c r="I42" s="130"/>
      <c r="J42" s="130"/>
      <c r="K42" s="130"/>
      <c r="L42" s="130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</row>
    <row r="43" spans="2:39" s="87" customFormat="1" ht="25.5" customHeight="1">
      <c r="B43" s="86"/>
      <c r="C43" s="86"/>
      <c r="D43" s="86"/>
      <c r="E43" s="86"/>
      <c r="F43" s="131"/>
      <c r="G43" s="131"/>
      <c r="H43" s="86"/>
      <c r="I43" s="86"/>
      <c r="J43" s="86"/>
      <c r="K43" s="86"/>
      <c r="L43" s="86"/>
      <c r="M43" s="129"/>
      <c r="N43" s="129"/>
      <c r="O43" s="129"/>
      <c r="P43" s="129"/>
      <c r="Q43" s="86"/>
      <c r="R43" s="86"/>
      <c r="S43" s="86"/>
      <c r="T43" s="86"/>
      <c r="U43" s="86"/>
      <c r="V43" s="86"/>
      <c r="W43" s="86"/>
      <c r="X43" s="86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</row>
    <row r="44" spans="2:39" s="74" customFormat="1" ht="30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85"/>
      <c r="R44" s="85"/>
      <c r="S44" s="85"/>
      <c r="T44" s="85"/>
      <c r="U44" s="73"/>
      <c r="V44" s="73"/>
      <c r="W44" s="73"/>
      <c r="X44" s="73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2:39" s="50" customFormat="1" ht="25.5" customHeight="1">
      <c r="B45" s="68"/>
      <c r="C45" s="68"/>
      <c r="D45" s="68"/>
      <c r="E45" s="68"/>
      <c r="F45" s="86"/>
      <c r="G45" s="86"/>
      <c r="H45" s="86"/>
      <c r="I45" s="86"/>
      <c r="J45" s="86"/>
      <c r="K45" s="86"/>
      <c r="L45" s="86"/>
      <c r="M45" s="129"/>
      <c r="N45" s="129"/>
      <c r="O45" s="129"/>
      <c r="P45" s="129"/>
      <c r="Q45" s="68"/>
      <c r="R45" s="68"/>
      <c r="S45" s="68"/>
      <c r="T45" s="68"/>
      <c r="U45" s="68"/>
      <c r="V45" s="68"/>
      <c r="W45" s="68"/>
      <c r="X45" s="68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</row>
    <row r="46" spans="2:39" s="10" customFormat="1" ht="30.75" customHeight="1">
      <c r="B46" s="75"/>
      <c r="C46" s="75"/>
      <c r="D46" s="75"/>
      <c r="E46" s="75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5"/>
      <c r="R46" s="75"/>
      <c r="S46" s="75"/>
      <c r="T46" s="75"/>
      <c r="U46" s="75"/>
      <c r="V46" s="75"/>
      <c r="W46" s="75"/>
      <c r="X46" s="75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2:39" s="50" customFormat="1" ht="25.5" customHeight="1">
      <c r="B47" s="68"/>
      <c r="C47" s="68"/>
      <c r="D47" s="68"/>
      <c r="E47" s="68"/>
      <c r="F47" s="81"/>
      <c r="G47" s="86"/>
      <c r="H47" s="86"/>
      <c r="I47" s="86"/>
      <c r="J47" s="86"/>
      <c r="K47" s="86"/>
      <c r="L47" s="86"/>
      <c r="M47" s="129"/>
      <c r="N47" s="129"/>
      <c r="O47" s="129"/>
      <c r="P47" s="129"/>
      <c r="Q47" s="68"/>
      <c r="R47" s="68"/>
      <c r="S47" s="68"/>
      <c r="T47" s="68"/>
      <c r="U47" s="68"/>
      <c r="V47" s="68"/>
      <c r="W47" s="68"/>
      <c r="X47" s="68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2:39" s="10" customFormat="1" ht="30.75" customHeight="1">
      <c r="B48" s="75"/>
      <c r="C48" s="75"/>
      <c r="D48" s="75"/>
      <c r="E48" s="75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5"/>
      <c r="R48" s="75"/>
      <c r="S48" s="75"/>
      <c r="T48" s="75"/>
      <c r="U48" s="75"/>
      <c r="V48" s="75"/>
      <c r="W48" s="75"/>
      <c r="X48" s="75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2:39" s="50" customFormat="1" ht="25.5" customHeight="1">
      <c r="B49" s="68"/>
      <c r="C49" s="68"/>
      <c r="D49" s="68"/>
      <c r="E49" s="68"/>
      <c r="F49" s="81"/>
      <c r="G49" s="86"/>
      <c r="H49" s="86"/>
      <c r="I49" s="86"/>
      <c r="J49" s="86"/>
      <c r="K49" s="86"/>
      <c r="L49" s="86"/>
      <c r="M49" s="129"/>
      <c r="N49" s="129"/>
      <c r="O49" s="129"/>
      <c r="P49" s="129"/>
      <c r="Q49" s="68"/>
      <c r="R49" s="68"/>
      <c r="S49" s="68"/>
      <c r="T49" s="68"/>
      <c r="U49" s="68"/>
      <c r="V49" s="68"/>
      <c r="W49" s="68"/>
      <c r="X49" s="68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2:39" s="10" customFormat="1" ht="30.75" customHeight="1">
      <c r="B50" s="75"/>
      <c r="C50" s="75"/>
      <c r="D50" s="75"/>
      <c r="E50" s="75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5"/>
      <c r="R50" s="75"/>
      <c r="S50" s="75"/>
      <c r="T50" s="75"/>
      <c r="U50" s="75"/>
      <c r="V50" s="75"/>
      <c r="W50" s="75"/>
      <c r="X50" s="75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2:39" s="10" customFormat="1" ht="25.5" customHeight="1">
      <c r="B51" s="75"/>
      <c r="C51" s="75"/>
      <c r="D51" s="75"/>
      <c r="E51" s="75"/>
      <c r="F51" s="86"/>
      <c r="G51" s="73"/>
      <c r="H51" s="73"/>
      <c r="I51" s="73"/>
      <c r="J51" s="73"/>
      <c r="K51" s="73"/>
      <c r="L51" s="73"/>
      <c r="M51" s="129"/>
      <c r="N51" s="129"/>
      <c r="O51" s="129"/>
      <c r="P51" s="129"/>
      <c r="Q51" s="75"/>
      <c r="R51" s="75"/>
      <c r="S51" s="75"/>
      <c r="T51" s="75"/>
      <c r="U51" s="75"/>
      <c r="V51" s="75"/>
      <c r="W51" s="75"/>
      <c r="X51" s="75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2:39" s="10" customFormat="1" ht="30.75" customHeight="1">
      <c r="B52" s="75"/>
      <c r="C52" s="75"/>
      <c r="D52" s="75"/>
      <c r="E52" s="75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5"/>
      <c r="R52" s="75"/>
      <c r="S52" s="75"/>
      <c r="T52" s="75"/>
      <c r="U52" s="75"/>
      <c r="V52" s="75"/>
      <c r="W52" s="75"/>
      <c r="X52" s="75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2:39" s="50" customFormat="1" ht="25.5" customHeight="1">
      <c r="B53" s="68"/>
      <c r="C53" s="68"/>
      <c r="D53" s="68"/>
      <c r="E53" s="68"/>
      <c r="F53" s="81"/>
      <c r="G53" s="86"/>
      <c r="H53" s="86"/>
      <c r="I53" s="129"/>
      <c r="J53" s="129"/>
      <c r="K53" s="129"/>
      <c r="L53" s="129"/>
      <c r="M53" s="129"/>
      <c r="N53" s="129"/>
      <c r="O53" s="129"/>
      <c r="P53" s="129"/>
      <c r="Q53" s="68"/>
      <c r="R53" s="68"/>
      <c r="S53" s="68"/>
      <c r="T53" s="68"/>
      <c r="U53" s="68"/>
      <c r="V53" s="68"/>
      <c r="W53" s="68"/>
      <c r="X53" s="68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  <row r="54" spans="2:39" s="10" customFormat="1" ht="30.75" customHeight="1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2:39" s="50" customFormat="1" ht="25.5" customHeight="1">
      <c r="B55" s="68"/>
      <c r="C55" s="68"/>
      <c r="D55" s="68"/>
      <c r="E55" s="68"/>
      <c r="F55" s="86"/>
      <c r="G55" s="68"/>
      <c r="H55" s="68"/>
      <c r="I55" s="68"/>
      <c r="J55" s="68"/>
      <c r="K55" s="68"/>
      <c r="L55" s="68"/>
      <c r="M55" s="129"/>
      <c r="N55" s="129"/>
      <c r="O55" s="129"/>
      <c r="P55" s="129"/>
      <c r="Q55" s="68"/>
      <c r="R55" s="68"/>
      <c r="S55" s="68"/>
      <c r="T55" s="68"/>
      <c r="U55" s="68"/>
      <c r="V55" s="68"/>
      <c r="W55" s="68"/>
      <c r="X55" s="68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2:24" ht="47.25" customHeight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</row>
    <row r="57" spans="2:24" ht="47.25" customHeight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</row>
    <row r="58" spans="2:24" ht="47.25" customHeight="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</row>
    <row r="59" spans="2:24" ht="47.25" customHeight="1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</row>
    <row r="60" spans="2:24" ht="47.25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</row>
    <row r="61" spans="2:24" ht="47.25" customHeight="1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</row>
    <row r="62" spans="2:24" ht="47.25" customHeight="1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</row>
    <row r="63" spans="2:24" ht="47.25" customHeight="1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2:39" ht="47.25" customHeight="1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2:39" ht="47.25" customHeight="1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2:39" ht="47.25" customHeight="1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2:39" ht="47.25" customHeight="1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:39" ht="47.25" customHeight="1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2:39" ht="47.25" customHeight="1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2:39" ht="47.25" customHeight="1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2:39" ht="47.25" customHeight="1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:39" ht="47.25" customHeight="1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2:39" ht="47.25" customHeight="1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2:39" ht="47.25" customHeight="1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2:39" ht="47.25" customHeight="1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2:39" ht="47.25" customHeight="1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2:39" ht="47.25" customHeight="1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2:39" ht="47.25" customHeight="1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2:39" ht="47.25" customHeight="1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2:39" ht="47.25" customHeight="1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2:39" ht="47.25" customHeight="1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2:39" ht="47.25" customHeight="1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2:39" ht="47.25" customHeight="1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2:39" ht="47.25" customHeight="1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2:39" ht="47.25" customHeight="1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2:39" ht="47.25" customHeight="1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2:39" ht="47.25" customHeight="1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2:39" ht="47.25" customHeight="1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2:39" ht="47.25" customHeight="1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2:39" ht="47.25" customHeight="1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2:39" ht="47.25" customHeight="1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2:39" ht="47.25" customHeight="1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2:39" ht="47.25" customHeight="1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2:39" ht="47.25" customHeight="1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2:39" ht="47.25" customHeight="1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2:39" ht="47.25" customHeight="1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2:39" ht="47.25" customHeight="1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2:39" ht="47.25" customHeight="1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2:39" ht="47.25" customHeight="1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2:39" ht="47.25" customHeight="1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2:39" ht="47.25" customHeight="1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2:39" ht="47.25" customHeight="1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2:39" ht="47.25" customHeight="1">
      <c r="B103" s="77"/>
      <c r="C103" s="27" t="s">
        <v>14</v>
      </c>
      <c r="D103" s="27" t="s">
        <v>28</v>
      </c>
      <c r="E103" s="25" t="s">
        <v>29</v>
      </c>
      <c r="F103" s="25" t="s">
        <v>30</v>
      </c>
      <c r="G103" s="26"/>
      <c r="H103" s="26" t="s">
        <v>31</v>
      </c>
      <c r="I103" s="26">
        <v>0</v>
      </c>
      <c r="J103" s="25">
        <v>470000000</v>
      </c>
      <c r="K103" s="27" t="s">
        <v>27</v>
      </c>
      <c r="L103" s="27" t="s">
        <v>32</v>
      </c>
      <c r="M103" s="25" t="s">
        <v>33</v>
      </c>
      <c r="N103" s="26" t="s">
        <v>26</v>
      </c>
      <c r="O103" s="26" t="s">
        <v>34</v>
      </c>
      <c r="P103" s="27" t="s">
        <v>35</v>
      </c>
      <c r="Q103" s="26">
        <v>796</v>
      </c>
      <c r="R103" s="43" t="s">
        <v>36</v>
      </c>
      <c r="S103" s="25">
        <v>1</v>
      </c>
      <c r="T103" s="44">
        <v>267857.14</v>
      </c>
      <c r="U103" s="45">
        <f>S103*T103</f>
        <v>267857.14</v>
      </c>
      <c r="V103" s="45">
        <f>U103*1.12</f>
        <v>299999.9968</v>
      </c>
      <c r="W103" s="26"/>
      <c r="X103" s="26">
        <v>2012</v>
      </c>
      <c r="Y103" s="26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2:39" ht="47.25" customHeight="1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2:39" ht="47.25" customHeight="1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2:39" ht="47.25" customHeight="1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2:39" ht="47.25" customHeight="1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2:39" ht="47.25" customHeight="1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2:39" ht="47.25" customHeight="1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2:39" ht="47.25" customHeight="1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2:39" ht="47.25" customHeight="1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2:39" ht="47.25" customHeight="1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2:39" ht="47.25" customHeight="1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2:39" ht="47.25" customHeight="1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2:39" ht="47.25" customHeight="1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2:39" ht="47.25" customHeight="1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2:39" ht="47.25" customHeight="1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2:39" ht="47.25" customHeight="1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2:39" ht="47.25" customHeight="1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2:39" ht="47.25" customHeight="1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2:39" ht="47.25" customHeight="1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2:39" ht="47.25" customHeight="1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2:39" ht="47.25" customHeight="1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2:39" ht="47.25" customHeight="1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2:39" ht="47.25" customHeight="1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2:39" ht="47.25" customHeight="1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2:39" ht="47.25" customHeight="1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2:39" ht="47.25" customHeight="1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2:39" ht="47.25" customHeight="1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2:39" ht="47.25" customHeight="1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2:39" ht="47.25" customHeight="1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2:39" ht="47.25" customHeight="1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2:39" ht="47.25" customHeight="1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2:39" ht="47.25" customHeight="1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2:39" ht="47.25" customHeight="1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2:39" ht="47.25" customHeight="1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2:39" ht="47.25" customHeight="1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2:39" ht="47.25" customHeight="1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2:39" ht="47.25" customHeight="1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2:39" ht="47.25" customHeight="1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2:39" ht="47.25" customHeight="1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2:39" ht="47.25" customHeight="1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2:39" ht="47.25" customHeight="1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2:39" ht="47.25" customHeight="1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2:39" ht="47.25" customHeight="1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2:39" ht="47.25" customHeight="1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2:39" ht="47.25" customHeight="1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2:39" ht="47.25" customHeight="1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2:39" ht="47.25" customHeight="1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2:39" ht="47.25" customHeight="1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2:39" ht="47.25" customHeight="1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2:39" ht="47.25" customHeight="1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2:39" ht="47.25" customHeight="1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2:39" ht="47.25" customHeight="1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2:39" ht="47.25" customHeight="1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2:39" ht="47.25" customHeight="1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2:39" ht="47.25" customHeight="1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2:39" ht="47.25" customHeight="1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2:39" ht="47.25" customHeight="1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2:39" ht="47.25" customHeight="1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2:39" ht="47.25" customHeight="1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2:39" ht="47.25" customHeight="1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2:39" ht="47.25" customHeight="1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2:39" ht="47.25" customHeight="1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2:39" ht="47.25" customHeight="1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2:39" ht="47.25" customHeight="1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2:39" ht="47.25" customHeight="1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2:39" ht="47.25" customHeight="1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2:39" ht="47.25" customHeight="1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2:39" ht="47.25" customHeight="1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2:39" ht="47.25" customHeight="1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spans="2:39" ht="47.25" customHeight="1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2:39" ht="47.25" customHeight="1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2:39" ht="47.25" customHeight="1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2:39" ht="47.25" customHeight="1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2:39" ht="47.25" customHeight="1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2:39" ht="47.25" customHeight="1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2:39" ht="47.25" customHeight="1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2:39" ht="47.25" customHeight="1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spans="2:39" ht="47.25" customHeight="1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2:39" ht="47.25" customHeight="1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2:39" ht="47.25" customHeight="1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2:39" ht="47.25" customHeight="1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2:39" ht="47.25" customHeight="1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</sheetData>
  <sheetProtection formatCells="0" formatColumns="0" formatRows="0" insertColumns="0" insertRows="0" insertHyperlinks="0" deleteColumns="0" deleteRows="0" sort="0" autoFilter="0" pivotTables="0"/>
  <mergeCells count="50">
    <mergeCell ref="J8:J9"/>
    <mergeCell ref="W1:Y1"/>
    <mergeCell ref="W2:Y2"/>
    <mergeCell ref="W3:Y3"/>
    <mergeCell ref="W4:Y4"/>
    <mergeCell ref="B6:Y6"/>
    <mergeCell ref="T7:Y7"/>
    <mergeCell ref="S8:S9"/>
    <mergeCell ref="X8:X9"/>
    <mergeCell ref="Y8:Y9"/>
    <mergeCell ref="N8:N9"/>
    <mergeCell ref="O8:O9"/>
    <mergeCell ref="P8:P9"/>
    <mergeCell ref="D8:D9"/>
    <mergeCell ref="E8:E9"/>
    <mergeCell ref="F8:F9"/>
    <mergeCell ref="G8:G9"/>
    <mergeCell ref="R8:R9"/>
    <mergeCell ref="K8:K9"/>
    <mergeCell ref="L8:L9"/>
    <mergeCell ref="H8:H9"/>
    <mergeCell ref="I8:I9"/>
    <mergeCell ref="B30:Y30"/>
    <mergeCell ref="B39:D39"/>
    <mergeCell ref="F41:G41"/>
    <mergeCell ref="B33:Y33"/>
    <mergeCell ref="B35:E35"/>
    <mergeCell ref="Z8:Z9"/>
    <mergeCell ref="B11:Y11"/>
    <mergeCell ref="M8:M9"/>
    <mergeCell ref="W8:W9"/>
    <mergeCell ref="B29:E29"/>
    <mergeCell ref="M53:P53"/>
    <mergeCell ref="M41:P41"/>
    <mergeCell ref="I42:L42"/>
    <mergeCell ref="F43:G43"/>
    <mergeCell ref="M43:P43"/>
    <mergeCell ref="B36:Y36"/>
    <mergeCell ref="B38:E38"/>
    <mergeCell ref="B32:E32"/>
    <mergeCell ref="M55:P55"/>
    <mergeCell ref="M45:P45"/>
    <mergeCell ref="M47:P47"/>
    <mergeCell ref="M49:P49"/>
    <mergeCell ref="M51:P51"/>
    <mergeCell ref="I53:L53"/>
  </mergeCells>
  <printOptions horizontalCentered="1"/>
  <pageMargins left="0" right="0" top="0.35433070866141736" bottom="0.1968503937007874" header="0.31496062992125984" footer="0.31496062992125984"/>
  <pageSetup orientation="landscape" paperSize="9" scale="30" r:id="rId1"/>
  <rowBreaks count="1" manualBreakCount="1">
    <brk id="4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2012-12-13T06:27:55Z</cp:lastPrinted>
  <dcterms:modified xsi:type="dcterms:W3CDTF">2012-12-13T10:51:51Z</dcterms:modified>
  <cp:category/>
  <cp:version/>
  <cp:contentType/>
  <cp:contentStatus/>
</cp:coreProperties>
</file>