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31" yWindow="2265" windowWidth="15480" windowHeight="7575" activeTab="0"/>
  </bookViews>
  <sheets>
    <sheet name="ОСС" sheetId="1" r:id="rId1"/>
  </sheets>
  <definedNames>
    <definedName name="nn">#REF!</definedName>
    <definedName name="UU">#REF!</definedName>
    <definedName name="бб">#REF!</definedName>
    <definedName name="_xlnm.Print_Area" localSheetId="0">'ОСС'!$B$1:$Y$397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<sst xmlns="http://schemas.openxmlformats.org/spreadsheetml/2006/main" count="3431" uniqueCount="673">
  <si>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</si>
  <si>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</si>
  <si>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</si>
  <si>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</si>
  <si>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</si>
  <si>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</si>
  <si>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</si>
  <si>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</si>
  <si>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</si>
  <si>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</si>
  <si>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</si>
  <si>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</si>
  <si>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</si>
  <si>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</si>
  <si>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"Oil Construction Company"</t>
  </si>
  <si>
    <t>Дополнительная характеристика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</si>
  <si>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</si>
  <si>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</si>
  <si>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</si>
  <si>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</si>
  <si>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</si>
  <si>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</si>
  <si>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</si>
  <si>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</si>
  <si>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</si>
  <si>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 xml:space="preserve">           </t>
  </si>
  <si>
    <t>DDP</t>
  </si>
  <si>
    <t>РК, г. Актау, мкр 23, ТОО "ОСС" цент.офис, каб:1Б</t>
  </si>
  <si>
    <t>26.20.30</t>
  </si>
  <si>
    <t>Сканер</t>
  </si>
  <si>
    <t>Сканер HP ScanJet Enterprise 7500 (L2725A)</t>
  </si>
  <si>
    <t>ОИ</t>
  </si>
  <si>
    <t>Сентябрь</t>
  </si>
  <si>
    <t>РК, Мангистауская область,г Актау 23мкр ТОО "ОСС"</t>
  </si>
  <si>
    <t>Октябрь 2012г.</t>
  </si>
  <si>
    <t>авансовый платеж - 50%, оставшаяся часть в течении 30 рабочих дней с момента подписания первичных документов</t>
  </si>
  <si>
    <t>штука</t>
  </si>
  <si>
    <t>Изменить  следующие позиции по товаром:</t>
  </si>
  <si>
    <t>ИТОГО по ТРУ:</t>
  </si>
  <si>
    <t>Итого по услугам:</t>
  </si>
  <si>
    <t>" Утвержден "</t>
  </si>
  <si>
    <t xml:space="preserve">Приказом директора </t>
  </si>
  <si>
    <t>ОТ</t>
  </si>
  <si>
    <t>РК, г. Актау, мкр 23, ТОО "ОСС" цент.офис, каб:1А</t>
  </si>
  <si>
    <t>авансовый платеж - 0%, оставшаяся часть в течении 30 рабочих дней с момента подписания первичных документов</t>
  </si>
  <si>
    <t>ЦП</t>
  </si>
  <si>
    <t>РК, г. Актау, мкр 13, д33/1, каб. 310.</t>
  </si>
  <si>
    <t>Апрель 2012г.</t>
  </si>
  <si>
    <t>май,июнь,
2012г.</t>
  </si>
  <si>
    <t>-</t>
  </si>
  <si>
    <t>Оплата по факту после подписания акта приема-передачи оказанных услуг</t>
  </si>
  <si>
    <t>РК, Мангистауская область,пос.Ынтымак , база РЗУ ТОО «ОСС»</t>
  </si>
  <si>
    <t>18,20,21</t>
  </si>
  <si>
    <t>Итого по товаром:</t>
  </si>
  <si>
    <t>Срок выполнения работ с января по декабрь месяц</t>
  </si>
  <si>
    <t>14,18,20,21</t>
  </si>
  <si>
    <t>22.19.10</t>
  </si>
  <si>
    <t xml:space="preserve">Уплотнительная резина  </t>
  </si>
  <si>
    <t>Февраль, апрель 2012г.</t>
  </si>
  <si>
    <t>ОТП</t>
  </si>
  <si>
    <t>Декабрь 2011г.</t>
  </si>
  <si>
    <t>РК, Мангистауская обл, м/р: Жетыбай и м/р: Каламкас.</t>
  </si>
  <si>
    <t xml:space="preserve"> Изменения и дополнения №16  в  Годовой план закупок товаров, работ и услуг  ТОО "Oil Construction Company" на  2012г .</t>
  </si>
  <si>
    <t>Исключить  следующие позиции по товаром:</t>
  </si>
  <si>
    <t>4628-2 Т</t>
  </si>
  <si>
    <t>23.32.12</t>
  </si>
  <si>
    <t>Металлочерепица</t>
  </si>
  <si>
    <t xml:space="preserve"> с комплектующими</t>
  </si>
  <si>
    <t>Май, июнь 2012г.</t>
  </si>
  <si>
    <t>май,июнь,
август, сентябрь
2012г.</t>
  </si>
  <si>
    <t>062</t>
  </si>
  <si>
    <t>метр
квадратный</t>
  </si>
  <si>
    <t>18,19,20,21</t>
  </si>
  <si>
    <t>4237-1 Т</t>
  </si>
  <si>
    <t>22.23.14</t>
  </si>
  <si>
    <t xml:space="preserve">Дверь </t>
  </si>
  <si>
    <t>изготовление и монтаж металлопластиковых дверей на м/р Каламкас и Жетыбай</t>
  </si>
  <si>
    <t xml:space="preserve">ОТ </t>
  </si>
  <si>
    <t>4235-3 Т</t>
  </si>
  <si>
    <t>Окно</t>
  </si>
  <si>
    <t>изготовление и монтаж окон металопластиковых с подоконной  доской и москит.  сеткой на м/р Каламкас и Жетыбай</t>
  </si>
  <si>
    <t>РК, г. Актау, мкр 23, ТОО "ОСС"  каб:1Б</t>
  </si>
  <si>
    <t>Апрель, Июнь, сентябрь 2012г.</t>
  </si>
  <si>
    <t>май,июнь,
август, сентябрь,октябрь 2012г.</t>
  </si>
  <si>
    <t>4236-1 Т</t>
  </si>
  <si>
    <t>Перегородка</t>
  </si>
  <si>
    <t>пластиковая 1,5х2</t>
  </si>
  <si>
    <t>18.19.20,21</t>
  </si>
  <si>
    <t>3968-2 Т</t>
  </si>
  <si>
    <t>24.20.11</t>
  </si>
  <si>
    <t>Труба стальная бесшовная с фаской</t>
  </si>
  <si>
    <t>Ф114х8, ГОСТ 8732-78, 8731-74 гр.В ст.20</t>
  </si>
  <si>
    <t>Апрель,Июнь  2012г.</t>
  </si>
  <si>
    <t>май,июнь,
август, сентябрь 2012г.</t>
  </si>
  <si>
    <t>тонна</t>
  </si>
  <si>
    <t>4375-2 Т</t>
  </si>
  <si>
    <t>28.14.13</t>
  </si>
  <si>
    <t xml:space="preserve">Задвижка стальная </t>
  </si>
  <si>
    <t>Клиновая с ручным приводом в комплекте с ответными фланцами, шпильками, гайками, прокладками, прокладками ЗКЛ-2 30с41нж 150-16, ТУ 3741-001-07533604-94</t>
  </si>
  <si>
    <t>4378-1 Т</t>
  </si>
  <si>
    <t>Клиновая с ручным приводом в комплекте с ответными фланцами, шпильками, гайками, прокладками, прокладками ЗКЛ-2 30с41нж 150-160, ТУ 3741-001-07533604-94</t>
  </si>
  <si>
    <t>18,19,20.21</t>
  </si>
  <si>
    <t>2732-1Т</t>
  </si>
  <si>
    <t>27.32.13</t>
  </si>
  <si>
    <t>Кабеля связи</t>
  </si>
  <si>
    <t xml:space="preserve"> ТЗПАШп 4х4х1,2</t>
  </si>
  <si>
    <t>РК, г. Актау, мкр 23, ТОО "ОСС" цент.офис, каб:17</t>
  </si>
  <si>
    <t>Апрель, июнь 2012г.</t>
  </si>
  <si>
    <t>май, июнь
июль, август  2012г.</t>
  </si>
  <si>
    <t>008</t>
  </si>
  <si>
    <t>километр</t>
  </si>
  <si>
    <t>исключена</t>
  </si>
  <si>
    <t>2733-1 Т</t>
  </si>
  <si>
    <t xml:space="preserve"> КПСВ 1х2х0,75</t>
  </si>
  <si>
    <t>2734-1 Т</t>
  </si>
  <si>
    <t xml:space="preserve"> МКВ 7х4х1,2</t>
  </si>
  <si>
    <t>2735-1 Т</t>
  </si>
  <si>
    <t xml:space="preserve"> ТППэП 50х2х0,5</t>
  </si>
  <si>
    <t>2736-1 Т</t>
  </si>
  <si>
    <t xml:space="preserve"> КСПП 1х4х1.2</t>
  </si>
  <si>
    <t>2738-1 Т</t>
  </si>
  <si>
    <t xml:space="preserve"> ТПП 20х2х0,5</t>
  </si>
  <si>
    <t>2739-1 Т</t>
  </si>
  <si>
    <t>ТПП 30х2х0,5</t>
  </si>
  <si>
    <t>2740-1 Т</t>
  </si>
  <si>
    <t xml:space="preserve"> UTP cat 5e</t>
  </si>
  <si>
    <t>4616 Т</t>
  </si>
  <si>
    <t>27.90.40</t>
  </si>
  <si>
    <t>Муфты</t>
  </si>
  <si>
    <t xml:space="preserve"> "Raychem" GUST-12/150-240/800</t>
  </si>
  <si>
    <t>4617 Т</t>
  </si>
  <si>
    <t xml:space="preserve"> "Raychem" GUST-12/70-120/800</t>
  </si>
  <si>
    <t>4618 Т</t>
  </si>
  <si>
    <t xml:space="preserve"> "Raychem" GUSJ-12/70-120</t>
  </si>
  <si>
    <t>4619 Т</t>
  </si>
  <si>
    <t xml:space="preserve"> "Raychem" GOSJ  01/4x50-150</t>
  </si>
  <si>
    <t>4620 Т</t>
  </si>
  <si>
    <t>"Raychem"  ЕРКТ  0031-L12 (25-70)</t>
  </si>
  <si>
    <t>4621 Т</t>
  </si>
  <si>
    <t>"Raychem"  ЕРКТ  0047-L12 (50-150)</t>
  </si>
  <si>
    <t>4622 Т</t>
  </si>
  <si>
    <t xml:space="preserve"> "Raychem"  ЕРКТ  0063-L12 (120-240)</t>
  </si>
  <si>
    <t>4623 Т</t>
  </si>
  <si>
    <t xml:space="preserve"> SМОЕ 815 сеч.  3х50+1х25</t>
  </si>
  <si>
    <t>4624 Т</t>
  </si>
  <si>
    <t xml:space="preserve"> SМОЕ 815 сеч.  3х70 +1х35</t>
  </si>
  <si>
    <t>2772-1 Т</t>
  </si>
  <si>
    <t>Магнитные пускатели</t>
  </si>
  <si>
    <t>ПМ 011  Uk  220 в</t>
  </si>
  <si>
    <t>2773-1 Т</t>
  </si>
  <si>
    <t>ПМ12-010100   Uk 220В</t>
  </si>
  <si>
    <t>2774-1 Т</t>
  </si>
  <si>
    <t xml:space="preserve">ПМ12-025200   Uk 220В  </t>
  </si>
  <si>
    <t>2775 Т</t>
  </si>
  <si>
    <t>ПМ12-025201   Uк 380В, род тока главной цепи  "О" ~ 380В</t>
  </si>
  <si>
    <t>май, июнь 2012г.</t>
  </si>
  <si>
    <t>2776 Т</t>
  </si>
  <si>
    <t>ПМ 12-063211 (ПМА 412,422)   Uk 380В</t>
  </si>
  <si>
    <t>2777-1 Т</t>
  </si>
  <si>
    <t>ПМ 12-100201   Uк 380В,  род тока главной цепи  "О" ~ 380В</t>
  </si>
  <si>
    <t>2778 Т</t>
  </si>
  <si>
    <t>ПМ 12-160120   Uk 380В</t>
  </si>
  <si>
    <t>2779 Т</t>
  </si>
  <si>
    <t xml:space="preserve">ПМЕ 211      Uk 380В   </t>
  </si>
  <si>
    <t>2780 Т</t>
  </si>
  <si>
    <t xml:space="preserve">ПМЕ 222      Uk 380В  </t>
  </si>
  <si>
    <t>2781-1 Т</t>
  </si>
  <si>
    <t>КМД-09530</t>
  </si>
  <si>
    <t>2782-1 Т</t>
  </si>
  <si>
    <t>КМД-09514</t>
  </si>
  <si>
    <t>2783-1 Т</t>
  </si>
  <si>
    <t>КМД-11513</t>
  </si>
  <si>
    <t>4612 Т</t>
  </si>
  <si>
    <t>27.32.01</t>
  </si>
  <si>
    <t>Кнопки управления</t>
  </si>
  <si>
    <t xml:space="preserve"> КУ-92 1ЕхdIIIВТ5 У2</t>
  </si>
  <si>
    <t>4613 Т</t>
  </si>
  <si>
    <t>27.12.23</t>
  </si>
  <si>
    <t xml:space="preserve">Кнопки управления  </t>
  </si>
  <si>
    <t xml:space="preserve">КУ-93 1Ехd ВТ5 </t>
  </si>
  <si>
    <t>4599 Т</t>
  </si>
  <si>
    <t xml:space="preserve">Блок зажимов в наборе </t>
  </si>
  <si>
    <t xml:space="preserve"> Б3Н 27-2,5 М 16-25-Т3-16</t>
  </si>
  <si>
    <t>4600 Т</t>
  </si>
  <si>
    <t xml:space="preserve">Блок зажимов в наборе  </t>
  </si>
  <si>
    <t xml:space="preserve">  БЗН  27-6М40 -Т3-4</t>
  </si>
  <si>
    <t>4601 Т</t>
  </si>
  <si>
    <t xml:space="preserve">  БЗН 27-16М80-ТЗ-4</t>
  </si>
  <si>
    <t>4602 Т</t>
  </si>
  <si>
    <t xml:space="preserve">  БЗН28- 4П16-25 К/К-УЗ-4</t>
  </si>
  <si>
    <t>4603 Т</t>
  </si>
  <si>
    <t xml:space="preserve">  БЗН28- 16 П 40-63 К/К-УЗ-4</t>
  </si>
  <si>
    <t>4604 Т</t>
  </si>
  <si>
    <t xml:space="preserve">Пакетный переключатель </t>
  </si>
  <si>
    <t xml:space="preserve"> ВГПМ2-25А</t>
  </si>
  <si>
    <t>4605 Т</t>
  </si>
  <si>
    <t>Пакетный переключатель</t>
  </si>
  <si>
    <t>ВГПМ2-16А</t>
  </si>
  <si>
    <t>4606 Т</t>
  </si>
  <si>
    <t>ВГПМ2-10А</t>
  </si>
  <si>
    <t>2649-1 Т</t>
  </si>
  <si>
    <t>27.51.26</t>
  </si>
  <si>
    <t xml:space="preserve">Трубчатые электронагреватели </t>
  </si>
  <si>
    <t xml:space="preserve">ТЭН  U-обр., вода, длина стерж.-45см Р- 220в  ТЭН-45А-13/1,6квт  </t>
  </si>
  <si>
    <t>2650-1 Т</t>
  </si>
  <si>
    <t xml:space="preserve">ТЭН  U-обр., вода, длина стерж.-80см Р- 220в  ТЭН-80А-13/2,0квт  </t>
  </si>
  <si>
    <t>2651-1 Т</t>
  </si>
  <si>
    <t>ТЭН обребренной, воздух, дл. 60см.,ТЭН-60в. -13/2,5квт. S-220в.</t>
  </si>
  <si>
    <t>2654-1 Т</t>
  </si>
  <si>
    <t>ТЭН U обр нержавеющий ТЭН 30А  13/3,0 квт</t>
  </si>
  <si>
    <t>2655-1 Т</t>
  </si>
  <si>
    <t>4607 Т</t>
  </si>
  <si>
    <t>28.30.93</t>
  </si>
  <si>
    <t>Сальники кабельные</t>
  </si>
  <si>
    <t>PG-21</t>
  </si>
  <si>
    <t>4608 Т</t>
  </si>
  <si>
    <t>PG-29</t>
  </si>
  <si>
    <t>4609 Т</t>
  </si>
  <si>
    <t>PG-36</t>
  </si>
  <si>
    <t>4610 Т</t>
  </si>
  <si>
    <t>PG-42</t>
  </si>
  <si>
    <t>4611 Т</t>
  </si>
  <si>
    <t>PG-48</t>
  </si>
  <si>
    <t>3010-1 Т</t>
  </si>
  <si>
    <t>27.12.24</t>
  </si>
  <si>
    <t xml:space="preserve">Резисторы  </t>
  </si>
  <si>
    <t>СДЗ-22А</t>
  </si>
  <si>
    <t>май, июнь
 август, сентябрь  2012г.</t>
  </si>
  <si>
    <t>3011-1 Т</t>
  </si>
  <si>
    <t>Приборы и датчики  для АБЗ и котельных установок</t>
  </si>
  <si>
    <t>Датчик-реле контроля пламени ДПЗ-01/220К</t>
  </si>
  <si>
    <t>3012-1 Т</t>
  </si>
  <si>
    <t>Датчик -реле контроля пламени СЛ-90-2/220К</t>
  </si>
  <si>
    <t>3013-1 Т</t>
  </si>
  <si>
    <t>Блок контроля пламени БКП220В</t>
  </si>
  <si>
    <t>3014-1 Т</t>
  </si>
  <si>
    <t>Сигнализатор пламени универсальный СПУ220В</t>
  </si>
  <si>
    <t>3015-1 Т</t>
  </si>
  <si>
    <t>Реле времени Sassin 35S48S PF083 A-E</t>
  </si>
  <si>
    <t>3016-1 Т</t>
  </si>
  <si>
    <t>Арматура сигнальная светодиодная АД22-220S220В (линза зеленая)</t>
  </si>
  <si>
    <t xml:space="preserve"> 10</t>
  </si>
  <si>
    <t>3017-1 Т</t>
  </si>
  <si>
    <t>Арматура сигнальная светодиодная   АД22-220S220В (линза красная))</t>
  </si>
  <si>
    <t xml:space="preserve"> 4</t>
  </si>
  <si>
    <t>3018-1 Т</t>
  </si>
  <si>
    <t>Блок управления горелкой TMG 740-3</t>
  </si>
  <si>
    <t>3019-1 Т</t>
  </si>
  <si>
    <t>Реле RM84-2012-35-5220 на 220В</t>
  </si>
  <si>
    <t>3020-1 Т</t>
  </si>
  <si>
    <t>Реле  RM84-2012-35-1024 на 24В</t>
  </si>
  <si>
    <t>3021-1 Т</t>
  </si>
  <si>
    <t>Модуль логический SR3B262 BD 24VDC</t>
  </si>
  <si>
    <t>3022-1 Т</t>
  </si>
  <si>
    <t>Модуль расширения  SR3XT141BD 24VDC</t>
  </si>
  <si>
    <t>3023-1 Т</t>
  </si>
  <si>
    <t xml:space="preserve">Термопара хромель-коппельная КТХК-1-0,5И-35-3500 ф4мм с изолированным спаем </t>
  </si>
  <si>
    <t>3857-3 Т</t>
  </si>
  <si>
    <t>Труба СПТ</t>
  </si>
  <si>
    <t>Труба СПТф100-45</t>
  </si>
  <si>
    <t>Февраль, апрель,
июль  2012г.</t>
  </si>
  <si>
    <t>с марта по сентябрь месяца 2012г.</t>
  </si>
  <si>
    <t>3965-2 Т</t>
  </si>
  <si>
    <t>Ф89х6, ГОСТ 8732-78, 8731-74 гр.В ст.20</t>
  </si>
  <si>
    <t>3969-1 Т</t>
  </si>
  <si>
    <t>Ф114х10, ГОСТ 8732-78, 8731-74 гр.В ст.20</t>
  </si>
  <si>
    <t>3970-2 Т</t>
  </si>
  <si>
    <t>Ф114х12, ГОСТ 8732-78, 8731-74 гр.В ст.20</t>
  </si>
  <si>
    <t>май,июнь,
июль 2012г.</t>
  </si>
  <si>
    <t>3972-2 Т</t>
  </si>
  <si>
    <t>Ф159х8, ГОСТ 8732-78, 8731-74 гр.В ст.20</t>
  </si>
  <si>
    <t>3973-3 Т</t>
  </si>
  <si>
    <t>Ф159х10, ГОСТ 8732-78, 8731-74 гр.В ст.20</t>
  </si>
  <si>
    <t>3974-2 Т</t>
  </si>
  <si>
    <t>Ф159х12, ГОСТ 8732-78, 8731-74 гр.В ст.20</t>
  </si>
  <si>
    <t>3975-2 Т</t>
  </si>
  <si>
    <t>Ф219х6, ГОСТ 8732-78, 8731-74 гр.В ст.20</t>
  </si>
  <si>
    <t>3976-2 Т</t>
  </si>
  <si>
    <t>Ф219х8, ГОСТ 8732-78, 8731-74 гр.В ст.20</t>
  </si>
  <si>
    <t>3977-1 Т</t>
  </si>
  <si>
    <t>Ф219х10, ГОСТ 8732-78, 8731-74 гр.В ст.20</t>
  </si>
  <si>
    <t>май,июнь,
июль,август 2012г.</t>
  </si>
  <si>
    <t>3979-1 Т</t>
  </si>
  <si>
    <t>Ф273х10, ГОСТ 8732-78, 8731-74 гр.В ст.20</t>
  </si>
  <si>
    <t>3980-2 Т</t>
  </si>
  <si>
    <t>Труба стальная электросварная с фаской</t>
  </si>
  <si>
    <t>Ф325х6, ГОСТ10704-76 гр.В ст.20</t>
  </si>
  <si>
    <t>Апрель  2012г.</t>
  </si>
  <si>
    <t>май,июнь,
июль  2012г.</t>
  </si>
  <si>
    <t>3981-2 Т</t>
  </si>
  <si>
    <t>Ф325х8, ГОСТ8732-78,8731-74, гр.В ст.20</t>
  </si>
  <si>
    <t>май,июнь
август, сентябрь 2012г.</t>
  </si>
  <si>
    <t>3982-3 Т</t>
  </si>
  <si>
    <t>Ф325х10, ГОСТ8732-78,8731-74, гр.В ст.20</t>
  </si>
  <si>
    <t>3983-3 Т</t>
  </si>
  <si>
    <t>Ф426х10, ГОСТ8732-78,8731-74, гр.В ст.20</t>
  </si>
  <si>
    <t>3984-3 Т</t>
  </si>
  <si>
    <t>Трубы стальная эл.сварные фаской</t>
  </si>
  <si>
    <t>Ф530х8 ГОСТ 20295-85 К-52, ст.20 (ст.17Г1С)</t>
  </si>
  <si>
    <t>3985-3 Т</t>
  </si>
  <si>
    <t>Ф530х10 ГОСТ 20295-85 К-52, ст.20 (ст.17Г1С)</t>
  </si>
  <si>
    <t>3986 Т</t>
  </si>
  <si>
    <t>Ф530х12 ГОСТ 20295-85 К-52, ст.20 (ст.17Г1С)</t>
  </si>
  <si>
    <t>4265-1 Т</t>
  </si>
  <si>
    <t>24.10.71</t>
  </si>
  <si>
    <t>Арматурная сталь</t>
  </si>
  <si>
    <t>класса А-I,  Ст3сп,  d=6,5 мм катанка  ГОСТ 5781-82</t>
  </si>
  <si>
    <t>19,20,21</t>
  </si>
  <si>
    <t>4266-1 Т</t>
  </si>
  <si>
    <t>класса А-I,  Ст3сп,  d=8 мм ГОСТ 5781-82</t>
  </si>
  <si>
    <t>4269-1 Т</t>
  </si>
  <si>
    <t>класса А-I,  Ст3сп,  d=20 мм ГОСТ 5781-82</t>
  </si>
  <si>
    <t>4270 Т</t>
  </si>
  <si>
    <t>класса А-I,  Ст3сп,  d=22 мм ГОСТ 5781-82</t>
  </si>
  <si>
    <t>4267 Т</t>
  </si>
  <si>
    <t>класса А-I,  Ст3сп,  d=10 мм ГОСТ 5781-82</t>
  </si>
  <si>
    <t>4268 Т</t>
  </si>
  <si>
    <t>класса А-I,  Ст3сп,  d=16 мм ГОСТ 5781-82</t>
  </si>
  <si>
    <t>4271-1 Т</t>
  </si>
  <si>
    <t>класса А-III, Ст35ГС, d=10мм ГОСТ 5781-82</t>
  </si>
  <si>
    <t>4272-1 Т</t>
  </si>
  <si>
    <t>класса А-III, Ст35ГС, d=12мм ГОСТ 5781-82</t>
  </si>
  <si>
    <t>4273-1 Т</t>
  </si>
  <si>
    <t>класса А-III, Ст35ГС, d=16мм ГОСТ 5781-82</t>
  </si>
  <si>
    <t>4274-1 Т</t>
  </si>
  <si>
    <t>класса А-III, Ст35ГС, d=20мм ГОСТ 5781-82</t>
  </si>
  <si>
    <t>4275 Т</t>
  </si>
  <si>
    <t>класса А-III, Ст35ГС, d=22ммГОСТ 5781-82</t>
  </si>
  <si>
    <t>4288-1 Т</t>
  </si>
  <si>
    <t xml:space="preserve">Сталь листовая </t>
  </si>
  <si>
    <t xml:space="preserve">  Ст3пс5, b=8мм ГОСТ 19903-74</t>
  </si>
  <si>
    <t>4289 Т</t>
  </si>
  <si>
    <t xml:space="preserve"> Ст3пс5, b=10мм ГОСТ 19903-74</t>
  </si>
  <si>
    <t>4312 Т</t>
  </si>
  <si>
    <t xml:space="preserve">Швеллер </t>
  </si>
  <si>
    <t>г/к № 20, Ст3пс5. ГОСТ 8240-97 ст.3, ГОСТ 535-58</t>
  </si>
  <si>
    <t>4313 Т</t>
  </si>
  <si>
    <t>г/к  № 22,  Ст3пс5. ГОСТ 8240-97 ст.3, ГОСТ 535-58</t>
  </si>
  <si>
    <t>4314 Т</t>
  </si>
  <si>
    <t>г/к  № 30,  Ст3пс5. ГОСТ 8240-97 ст.3, ГОСТ 535-58</t>
  </si>
  <si>
    <t>4455 Т</t>
  </si>
  <si>
    <t>25.99.29</t>
  </si>
  <si>
    <t>Фланецы стальные</t>
  </si>
  <si>
    <t>приварные встык воротниковые ГОСТ 12821 ст.фланец  1-80-16</t>
  </si>
  <si>
    <t>4456 Т</t>
  </si>
  <si>
    <t>приварные встык воротниковые ГОСТ 12821 Ст.фланец  1-80-40</t>
  </si>
  <si>
    <t>4458 Т</t>
  </si>
  <si>
    <t>приварные встык воротниковые ГОСТ 12821 Ст.фланец  1-100-40</t>
  </si>
  <si>
    <t>4459 Т</t>
  </si>
  <si>
    <t>приварные встык воротниковые ГОСТ 12821 Ст.фланец  1-100-63</t>
  </si>
  <si>
    <t>4461 Т</t>
  </si>
  <si>
    <t>приварные встык воротниковые ГОСТ 12821 Ст.фланец  3-150-63</t>
  </si>
  <si>
    <t>4462 Т</t>
  </si>
  <si>
    <t>приварные встык воротниковые ГОСТ 12821 Ст.фланец  1-300-16</t>
  </si>
  <si>
    <t xml:space="preserve">Флянец СП </t>
  </si>
  <si>
    <t>СП ф 300-40</t>
  </si>
  <si>
    <t>с марта по август месяца 2012г.</t>
  </si>
  <si>
    <t>3949-2 Т</t>
  </si>
  <si>
    <t>СП ф 100-45</t>
  </si>
  <si>
    <t>3951-2 Т</t>
  </si>
  <si>
    <t>СП ф 152-47</t>
  </si>
  <si>
    <t>3952-2 Т</t>
  </si>
  <si>
    <t>СП ф 217-46</t>
  </si>
  <si>
    <t>3953-2 Т</t>
  </si>
  <si>
    <t>3954-2 Т</t>
  </si>
  <si>
    <t>СП ф 500-30</t>
  </si>
  <si>
    <t>3862-2 Т</t>
  </si>
  <si>
    <t>Труба СПТф300-40</t>
  </si>
  <si>
    <t>с марта по декабрь месяца 2012г.</t>
  </si>
  <si>
    <t>4664-1 Т</t>
  </si>
  <si>
    <t>22.21.29</t>
  </si>
  <si>
    <t xml:space="preserve">Муфта СП </t>
  </si>
  <si>
    <t>СП ф300-40</t>
  </si>
  <si>
    <t>Февраль 2012г</t>
  </si>
  <si>
    <t>март,ноябрь,декабрь
 2012 год</t>
  </si>
  <si>
    <t>14,18,20,21,22</t>
  </si>
  <si>
    <t>3934-2 Т</t>
  </si>
  <si>
    <t>Замок</t>
  </si>
  <si>
    <t xml:space="preserve">Замок Ф362мм </t>
  </si>
  <si>
    <t>комплект</t>
  </si>
  <si>
    <t>4662-1 Т</t>
  </si>
  <si>
    <t xml:space="preserve">Отводы </t>
  </si>
  <si>
    <t>СП-45грд ф 300-40</t>
  </si>
  <si>
    <t>с марта по декабрь месяца
 2012 год</t>
  </si>
  <si>
    <t>3938-2 Т</t>
  </si>
  <si>
    <t xml:space="preserve">Хомуты </t>
  </si>
  <si>
    <t>Хомуты ф300</t>
  </si>
  <si>
    <t>Включить  следующие позиции по товарам:</t>
  </si>
  <si>
    <t>Итого по товарам:</t>
  </si>
  <si>
    <t>5083 Т</t>
  </si>
  <si>
    <t>Труба СПТф500-30</t>
  </si>
  <si>
    <t>3928-1 Т</t>
  </si>
  <si>
    <t>Труба ТСТ</t>
  </si>
  <si>
    <t>Труба СПТ ТСТ (ниппель) Ф500-30, L-12,0м</t>
  </si>
  <si>
    <t>006</t>
  </si>
  <si>
    <t>метры</t>
  </si>
  <si>
    <t>3948-2 Т</t>
  </si>
  <si>
    <t>СП-45грд ф 500-30</t>
  </si>
  <si>
    <t>3935-2 Т</t>
  </si>
  <si>
    <t xml:space="preserve">Замок Ф564мм </t>
  </si>
  <si>
    <t>3939-2 Т</t>
  </si>
  <si>
    <t>Хомуты ф500</t>
  </si>
  <si>
    <t>3937-2 Т</t>
  </si>
  <si>
    <t>Уплотнительная резина  ф 500</t>
  </si>
  <si>
    <t xml:space="preserve"> май- декабрь 2012г.</t>
  </si>
  <si>
    <t>3922-1 Т</t>
  </si>
  <si>
    <t>Труба СПТ ТСТ (ниппель) Ф300-40, L-3,0м</t>
  </si>
  <si>
    <t>3924-1 Т</t>
  </si>
  <si>
    <t>Труба СПТ ТСТ (раструб) Ф300-40,   L-3,0м</t>
  </si>
  <si>
    <t>Август 2012г.</t>
  </si>
  <si>
    <t>С сентября по декабрь месяца 2012г.</t>
  </si>
  <si>
    <t>4463-1 Т</t>
  </si>
  <si>
    <t>приварные встык воротниковые ГОСТ 12821 фланец Ду100 Ру100</t>
  </si>
  <si>
    <t>4832-1 Т</t>
  </si>
  <si>
    <t>28.13.28</t>
  </si>
  <si>
    <t>Краскотерка</t>
  </si>
  <si>
    <t>Для перетирания жидких и пастообразных невзрывоопасных составов, применяемых для малярных работ (меловые пасты, шпаклёвки, клеевые колеры), производительность – 140-160кг/ч, номинальная мощность – 2,2кВт, 1000об/мин, масса не более – 108кг</t>
  </si>
  <si>
    <t>октябрь 2012 год.</t>
  </si>
  <si>
    <t>ноябрь, декабрь 2012г.</t>
  </si>
  <si>
    <t>2666-1 Т</t>
  </si>
  <si>
    <t>27.11.42</t>
  </si>
  <si>
    <t xml:space="preserve">Трансформатор </t>
  </si>
  <si>
    <t>силовой ТМ-1600/10кВ  1600кВА на напряжение 10кВ</t>
  </si>
  <si>
    <t>27.12.31</t>
  </si>
  <si>
    <t xml:space="preserve">Панели распределительные </t>
  </si>
  <si>
    <t>ЩО-70-3-06У3</t>
  </si>
  <si>
    <t>январь, февраль 2013г.</t>
  </si>
  <si>
    <t>2670-1 Т</t>
  </si>
  <si>
    <t>ЩО-70-3-20уУ3</t>
  </si>
  <si>
    <t>Панели распределительные</t>
  </si>
  <si>
    <t>2656-1 Т</t>
  </si>
  <si>
    <t>27.11.10</t>
  </si>
  <si>
    <t>Электродвигатели</t>
  </si>
  <si>
    <t xml:space="preserve">АИРМ132М4,           11кВт, 1500об\мин     </t>
  </si>
  <si>
    <t>2657-1 Т</t>
  </si>
  <si>
    <t xml:space="preserve">5 АМ 112 М2 7,5 квт 3000 об/мин            </t>
  </si>
  <si>
    <t>2658-1 Т</t>
  </si>
  <si>
    <t xml:space="preserve">5 АМ 112 М2 5,5 квт 1500 об/мин            </t>
  </si>
  <si>
    <t>2667-1 Т</t>
  </si>
  <si>
    <t>2668-1 Т</t>
  </si>
  <si>
    <t>ЩО-70-3-07У3</t>
  </si>
  <si>
    <t>2669-1 Т</t>
  </si>
  <si>
    <t xml:space="preserve"> ЩО-70-3-30У3</t>
  </si>
  <si>
    <t>1782-2 Т</t>
  </si>
  <si>
    <t>28.29.22</t>
  </si>
  <si>
    <t xml:space="preserve"> Аппарат абразивоструйный (пескоструйный), в комплекте с соплом,  абразивоструйным  (пескоструйным) рукавом ( бухта-40 м), соплодержателем для рукава, с крабовым сцеплением для рукава ( нейлон) и рукавом для сжатого воздуха ( бухта)</t>
  </si>
  <si>
    <t>Для любого вида абразивоструйных ( пескоструйных) работ, объем баков- не менее 200 литров, наличие дозирующих вентилей, воздушными высокоэффективными фильтрами- влагомаслоотделителями для предотвращения попадания в бак конденсата и масел от компрессора , сопла серии- UBS, пескоструйные рукава -  EXTRA BLAST, соплодержатели- NHP-2, крабовые сцепления- SQP, удобная ревизия.</t>
  </si>
  <si>
    <t>РК, г. Актау, мкр 23, ТОО "ОСС" каб: 1А.</t>
  </si>
  <si>
    <t>Декабрь  2012г</t>
  </si>
  <si>
    <t>РК, Мангистауская область,пос.Ынтымак , база БПО ТОО «ОСС»</t>
  </si>
  <si>
    <t xml:space="preserve">Январь, февраль 
2013 г.
 </t>
  </si>
  <si>
    <t xml:space="preserve">авансовый платеж - 0%,  90% в течении 30 рабочих дней с момента подписания первичных документов, окончательный расчет после предоставления оригинала акта сверки взаиморасчетов. </t>
  </si>
  <si>
    <t>839</t>
  </si>
  <si>
    <t>4,5,10,11,12,14,18,19,20,21</t>
  </si>
  <si>
    <t>5084 Т</t>
  </si>
  <si>
    <t>Кабель греющий</t>
  </si>
  <si>
    <t>HTSX-12</t>
  </si>
  <si>
    <t>Декабрь 2012 г.</t>
  </si>
  <si>
    <t>71-2 У</t>
  </si>
  <si>
    <t>71.20.19</t>
  </si>
  <si>
    <t>Лабораторные  испы-тания  строительных  материалов</t>
  </si>
  <si>
    <t>Испытание образцов бетона, цемента, асфальтобетона, раствора итд</t>
  </si>
  <si>
    <t>Июнь 2012г.</t>
  </si>
  <si>
    <t>Срок выполнения работ с июня по сентябрь месяц</t>
  </si>
  <si>
    <t>Исключить  следующие позиции по услугам:</t>
  </si>
  <si>
    <t>29 У</t>
  </si>
  <si>
    <t>Услуги по определению вредных воздействий</t>
  </si>
  <si>
    <t xml:space="preserve"> Уровни производственного шума</t>
  </si>
  <si>
    <t>РК, Мангистауская область</t>
  </si>
  <si>
    <t>30 У</t>
  </si>
  <si>
    <t>Аэродинамические испытания вентсистем</t>
  </si>
  <si>
    <t>Уровни производственной вибрации</t>
  </si>
  <si>
    <t>31 У</t>
  </si>
  <si>
    <t>Освещенность</t>
  </si>
  <si>
    <t>32 У</t>
  </si>
  <si>
    <t>Микроклимат</t>
  </si>
  <si>
    <t>33 У</t>
  </si>
  <si>
    <t>Загазованность</t>
  </si>
  <si>
    <t>34 У</t>
  </si>
  <si>
    <t>Запыленность</t>
  </si>
  <si>
    <t>35 У</t>
  </si>
  <si>
    <t>Гамма-излучение</t>
  </si>
  <si>
    <t>36-1 У</t>
  </si>
  <si>
    <t>33.12.18</t>
  </si>
  <si>
    <t>Согласно требований улучшения условий труда</t>
  </si>
  <si>
    <t>РК, Мангистауская обл, г: Актау, м/р: Каламкас, Жетыбай.</t>
  </si>
  <si>
    <t>49.32.12</t>
  </si>
  <si>
    <t>Транспортные услуги</t>
  </si>
  <si>
    <t>Перевозка рабочих вахт, ведение погрузочно-разгрузочных работ, перевозка стройматериалов, прозводство монтажа-демонтажа буровых установок,проведение гидро и пневмо испытаний стальных труб и СПТ.</t>
  </si>
  <si>
    <t xml:space="preserve">Автобусы для м\р Каламкас -14 ед, спецтехника - 18 ед, автобусы для м\р Жетыбай 13 ед, спецтехника 31 ед. автобусы для г.Актау -6 ед. перевозка строймат - п\приц -10 ед, с\с с приц. - 5ед, б\т с приц.-2ед.и т.д </t>
  </si>
  <si>
    <t>Декабрь
 2011г.</t>
  </si>
  <si>
    <t>РК, Мангистауская область,м\р каламкас, м\р Жетыбай, г.Актау</t>
  </si>
  <si>
    <t>январь-декабрь 2012г.</t>
  </si>
  <si>
    <t>78-4 У</t>
  </si>
  <si>
    <t>3858-3 Т</t>
  </si>
  <si>
    <t>Труба СПТф100-95</t>
  </si>
  <si>
    <t>3859-3 Т</t>
  </si>
  <si>
    <t>Труба СПТф152-47</t>
  </si>
  <si>
    <t>3860-2 Т</t>
  </si>
  <si>
    <t>Труба СПТф152-103</t>
  </si>
  <si>
    <t>3861-3 Т</t>
  </si>
  <si>
    <t>Труба СПТф217-46</t>
  </si>
  <si>
    <t>3940-2 Т</t>
  </si>
  <si>
    <t>СП-90грд ф 100-45</t>
  </si>
  <si>
    <t>3941-2 Т</t>
  </si>
  <si>
    <t>СП-90грд ф 100-95</t>
  </si>
  <si>
    <t>3942-2 Т</t>
  </si>
  <si>
    <t>СП-90грд ф 152-47</t>
  </si>
  <si>
    <t>3943-2 Т</t>
  </si>
  <si>
    <t>СП-90грд ф 217-46</t>
  </si>
  <si>
    <t>3944-2 Т</t>
  </si>
  <si>
    <t>СП-90грд ф 300-40</t>
  </si>
  <si>
    <t>3945-2 Т</t>
  </si>
  <si>
    <t>СП-90грд ф 500-30</t>
  </si>
  <si>
    <t>3946-1 Т</t>
  </si>
  <si>
    <t>СП-45грд ф 100-45</t>
  </si>
  <si>
    <t>3947-2 Т</t>
  </si>
  <si>
    <t>СП-45грд ф 100-95</t>
  </si>
  <si>
    <t>3955-2 Т</t>
  </si>
  <si>
    <t>Тройник СП</t>
  </si>
  <si>
    <t>СП ф100-95</t>
  </si>
  <si>
    <t>3956-2 Т</t>
  </si>
  <si>
    <t>СП ф152-47</t>
  </si>
  <si>
    <t>3957-2 Т</t>
  </si>
  <si>
    <t>СП ф217-46</t>
  </si>
  <si>
    <t>3958-2 Т</t>
  </si>
  <si>
    <t>СП ф500-30</t>
  </si>
  <si>
    <t>3959-2 Т</t>
  </si>
  <si>
    <t>СП ф100-45</t>
  </si>
  <si>
    <t>3960-2 Т</t>
  </si>
  <si>
    <t>3961-2 Т</t>
  </si>
  <si>
    <t>3962-2 Т</t>
  </si>
  <si>
    <t>3963-2 Т</t>
  </si>
  <si>
    <t>128-1 У</t>
  </si>
  <si>
    <t>71.11.32</t>
  </si>
  <si>
    <t>Контрольный обмер</t>
  </si>
  <si>
    <t>Карьер грунта на части Жетыбайского м.р.</t>
  </si>
  <si>
    <t xml:space="preserve">ОИ </t>
  </si>
  <si>
    <t>Ноябрь 2012г</t>
  </si>
  <si>
    <t xml:space="preserve"> Декабрь 2012г</t>
  </si>
  <si>
    <t>Приказ №466 от 25.12.2012 год.</t>
  </si>
  <si>
    <t>3863-3 Т</t>
  </si>
  <si>
    <t>С марта по декабрь месяца 2012г.</t>
  </si>
  <si>
    <t>3864-1 Т</t>
  </si>
  <si>
    <t>Труба СПТ ТСТ (ниппель) Ф100-45, L-0,7м</t>
  </si>
  <si>
    <t>С мая по декабрь месяца 2012г.</t>
  </si>
  <si>
    <t>3865-1 Т</t>
  </si>
  <si>
    <t>Труба СПТ ТСТ (ниппель) Ф100-45, L-0,8м</t>
  </si>
  <si>
    <t>3866-1 Т</t>
  </si>
  <si>
    <t>Труба СПТ ТСТ (ниппель) Ф100-45, L-0,9м</t>
  </si>
  <si>
    <t>3867-1 Т</t>
  </si>
  <si>
    <t>Труба СПТ ТСТ (ниппель) Ф100-45, L-1,0м</t>
  </si>
  <si>
    <t>3868-1 Т</t>
  </si>
  <si>
    <t>Труба СПТ ТСТ (ниппель) Ф100-45, L-1,5м</t>
  </si>
  <si>
    <t>3869-1 Т</t>
  </si>
  <si>
    <t>Труба СПТ ТСТ (ниппель) Ф100-45, L-2,0м</t>
  </si>
  <si>
    <t>3871-1 Т</t>
  </si>
  <si>
    <t>Труба СПТ ТСТ (ниппель) Ф100-45, L-3,0м</t>
  </si>
  <si>
    <t>3872-1 Т</t>
  </si>
  <si>
    <t>Труба СПТ ТСТ (ниппель) Ф100-45, L-4,0м</t>
  </si>
  <si>
    <t>3873-1 Т</t>
  </si>
  <si>
    <t>Труба СПТ ТСТ (ниппель) Ф100-45, L-5,0м</t>
  </si>
  <si>
    <t>3874-1 Т</t>
  </si>
  <si>
    <t>Труба СПТ ТСТ (раструб) Ф100-45, L-0,4м</t>
  </si>
  <si>
    <t>3875-1 Т</t>
  </si>
  <si>
    <t>Труба СПТ ТСТ (раструб) Ф100-45, L-0,5м</t>
  </si>
  <si>
    <t>3876-1 Т</t>
  </si>
  <si>
    <t>Труба СПТ ТСТ (раструб) Ф100-45, L-0,6м</t>
  </si>
  <si>
    <t>3877-1 Т</t>
  </si>
  <si>
    <t>Труба СПТ ТСТ (раструб) Ф100-45, L-0,7м</t>
  </si>
  <si>
    <t>3878-1 Т</t>
  </si>
  <si>
    <t>Труба СПТ ТСТ (раструб) Ф100-45, L-0,8м</t>
  </si>
  <si>
    <t>3879-1 Т</t>
  </si>
  <si>
    <t>Труба СПТ ТСТ (раструб) Ф100-45, L-0,9м</t>
  </si>
  <si>
    <t>3880-1 Т</t>
  </si>
  <si>
    <t>Труба СПТ ТСТ (раструб) Ф100-45, L-1,0м</t>
  </si>
  <si>
    <t>3881-1 Т</t>
  </si>
  <si>
    <t>Труба СПТ ТСТ (раструб) Ф100-45, L-1,5м</t>
  </si>
  <si>
    <t>3882-1 Т</t>
  </si>
  <si>
    <t>Труба СПТ ТСТ (ниппель) Ф100-95, L-1,0м</t>
  </si>
  <si>
    <t>3883-1 Т</t>
  </si>
  <si>
    <t>Труба СПТ ТСТ (ниппель) Ф100-95, L-1,2м</t>
  </si>
  <si>
    <t>3887-1 Т</t>
  </si>
  <si>
    <t>Труба СПТ ТСТ (ниппель) Ф100-95, L-5,0м</t>
  </si>
  <si>
    <t>3889-1 Т</t>
  </si>
  <si>
    <t>Труба СПТ ТСТ (ниппель) Ф100-95, L-7,0м</t>
  </si>
  <si>
    <t>3890-1 Т</t>
  </si>
  <si>
    <t>Труба СПТ ТСТ (раструб) Ф100-95,   L-2,0м</t>
  </si>
  <si>
    <t>3891-1 Т</t>
  </si>
  <si>
    <t>Труба СПТ ТСТ (раструб) Ф100-95,   L-3,0м</t>
  </si>
  <si>
    <t>3892-1 Т</t>
  </si>
  <si>
    <t>Труба СПТ ТСТ (раструб) Ф100-95,   L-5,0м</t>
  </si>
  <si>
    <t>3895-1 Т</t>
  </si>
  <si>
    <t>Труба СПТ ТСТ (ниппель) Ф152-47, L-0,5м</t>
  </si>
  <si>
    <t>3896-1 Т</t>
  </si>
  <si>
    <t>Труба СПТ ТСТ (ниппель) Ф152-47, L-1,0м</t>
  </si>
  <si>
    <t>3898-1 Т</t>
  </si>
  <si>
    <t>Труба СПТ ТСТ (ниппель) Ф152-47, L-1,8м</t>
  </si>
  <si>
    <t>3899-1 Т</t>
  </si>
  <si>
    <t>Труба СПТ ТСТ (ниппель) Ф152-47, L-2,5м</t>
  </si>
  <si>
    <t>3900-1 Т</t>
  </si>
  <si>
    <t>Труба СПТ ТСТ (ниппель) Ф152-47, L-3,0м</t>
  </si>
  <si>
    <t>3901-1 Т</t>
  </si>
  <si>
    <t>Труба СПТ ТСТ (ниппель) Ф152-47, L-4,0м</t>
  </si>
  <si>
    <t>3902-1 Т</t>
  </si>
  <si>
    <t>Труба СПТ ТСТ (ниппель) Ф152-47, L-7,0м</t>
  </si>
  <si>
    <t>3903-1 Т</t>
  </si>
  <si>
    <t>Труба СПТ ТСТ (ниппель) Ф152-47, L-9,0м</t>
  </si>
  <si>
    <t>3904-1 Т</t>
  </si>
  <si>
    <t>Труба СПТ ТСТ (раструб) Ф152-47,   L-1,0м</t>
  </si>
  <si>
    <t>3905-1 Т</t>
  </si>
  <si>
    <t>Труба СПТ ТСТ (раструб) Ф152-47,   L-1,6м</t>
  </si>
  <si>
    <t>3906-1 Т</t>
  </si>
  <si>
    <t>Труба СПТ ТСТ (раструб) Ф152-47,   L-2,8м</t>
  </si>
  <si>
    <t>3907-1 Т</t>
  </si>
  <si>
    <t>Труба СПТ ТСТ (раструб) Ф152-47,   L-3,0м</t>
  </si>
  <si>
    <t>3908-1 Т</t>
  </si>
  <si>
    <t>Труба СПТ ТСТ (раструб) Ф152-47,   L-4,6м</t>
  </si>
  <si>
    <t>3909-1 Т</t>
  </si>
  <si>
    <t>Труба СПТ ТСТ (раструб) Ф152-47,   L-5,0м</t>
  </si>
  <si>
    <t>3910-1 Т</t>
  </si>
  <si>
    <t>Труба СПТ ТСТ (раструб) Ф152-47,   L-6,5м</t>
  </si>
  <si>
    <t>3911-1 Т</t>
  </si>
  <si>
    <t>Труба СПТ ТСТ (раструб) Ф152-47,   L-7,0м</t>
  </si>
  <si>
    <t>3912-1 Т</t>
  </si>
  <si>
    <t>Труба СПТ ТСТ (ниппель) Ф217-46, L-1,0м</t>
  </si>
  <si>
    <t>3913-1 Т</t>
  </si>
  <si>
    <t>Труба СПТ ТСТ (ниппель) Ф217-46, L-1,2м</t>
  </si>
  <si>
    <t>3914-1 Т</t>
  </si>
  <si>
    <t>Труба СПТ ТСТ (ниппель) Ф217-46, L-1,5м</t>
  </si>
  <si>
    <t>3915-1 Т</t>
  </si>
  <si>
    <t>Труба СПТ ТСТ (ниппель) Ф217-46, L-3,0м</t>
  </si>
  <si>
    <t>3916-1 Т</t>
  </si>
  <si>
    <t>Труба СПТ ТСТ (ниппель) Ф217-46, L-4,0м</t>
  </si>
  <si>
    <t>3917-1 Т</t>
  </si>
  <si>
    <t>Труба СПТ ТСТ (ниппель) Ф217-46, L-7,0м</t>
  </si>
  <si>
    <t>3918-1 Т</t>
  </si>
  <si>
    <t>Труба СПТ ТСТ (ниппель) Ф217-46, L-9,0м</t>
  </si>
  <si>
    <t>3919-1 Т</t>
  </si>
  <si>
    <t>Труба СПТ ТСТ (раструб) Ф217-46,   L-3,0м</t>
  </si>
  <si>
    <t>3920-1 Т</t>
  </si>
  <si>
    <t>Труба СПТ ТСТ (раструб) Ф217-46,   L-5,0м</t>
  </si>
  <si>
    <t>3921-1 Т</t>
  </si>
  <si>
    <t>Труба СПТ ТСТ (раструб) Ф217-46,   L-7,0м</t>
  </si>
  <si>
    <t>4484-2 Т</t>
  </si>
  <si>
    <t>19.20.21</t>
  </si>
  <si>
    <t xml:space="preserve">Бензин </t>
  </si>
  <si>
    <t>АИ-80</t>
  </si>
  <si>
    <t>декабрь, март, июль, ноябрь, декабрь 2012г.</t>
  </si>
  <si>
    <t>РК, Мангистауская область, г: Актау, м/р: Каламкас, Жетыбай АЗС "ММГ"</t>
  </si>
  <si>
    <t>с января по декабрь месяца 2012г.</t>
  </si>
  <si>
    <t>литр</t>
  </si>
  <si>
    <t>10,11,18,20,21</t>
  </si>
  <si>
    <t>4485-2 Т</t>
  </si>
  <si>
    <t>АИ-92</t>
  </si>
  <si>
    <t>4486-2 Т</t>
  </si>
  <si>
    <t>АИ-95</t>
  </si>
  <si>
    <t>РК, Мангистауская область, г: Актау АЗС</t>
  </si>
  <si>
    <t>4487-2 Т</t>
  </si>
  <si>
    <t>19.20.26</t>
  </si>
  <si>
    <t>Дизельное топливо</t>
  </si>
  <si>
    <t>Зимнее</t>
  </si>
  <si>
    <t>РК, Мангистауская область, м/р: Каламкас, Жетыбай АЗС "ММГ"</t>
  </si>
  <si>
    <t>январь, февраль,март,
октябрь,ноябрь,декабрь 2012 г.</t>
  </si>
  <si>
    <t>4488-2 Т</t>
  </si>
  <si>
    <t>летнее</t>
  </si>
  <si>
    <t>с апреля по сентябрь месяца 2012г.</t>
  </si>
  <si>
    <t>4489-2 Т</t>
  </si>
  <si>
    <t>РК, Мангистауская 
область г: Актау АЗС, м/р: Жетыбай, Каламкас, г: Актау (налив-самовывоз)</t>
  </si>
  <si>
    <t>4491-2 Т</t>
  </si>
  <si>
    <t>Дизтопливо</t>
  </si>
  <si>
    <t>4492-2 Т</t>
  </si>
  <si>
    <t>Изменить  следующие позиции по услугам: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</si>
</sst>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.00_);[Red]&quot;($&quot;#,##0.00\)"/>
    <numFmt numFmtId="165" formatCode="_-* #,##0.00_р_._-;\-* #,##0.00_р_._-;_-* \-??_р_._-;_-@_-"/>
    <numFmt numFmtId="166" formatCode="_(* #,##0.00_);_(* \(#,##0.00\);_(* \-??_);_(@_)"/>
    <numFmt numFmtId="167" formatCode="#,##0_р_."/>
    <numFmt numFmtId="168" formatCode="_-* #,##0_р_._-;\-* #,##0_р_._-;_-* \-??_р_._-;_-@_-"/>
    <numFmt numFmtId="169" formatCode="_(* #,##0_);_(* \(#,##0\);_(* \-??_);_(@_)"/>
    <numFmt numFmtId="170" formatCode="mm/yy"/>
    <numFmt numFmtId="171" formatCode="\ #,##0&quot;    &quot;;\-#,##0&quot;    &quot;;&quot; -&quot;#&quot;    &quot;;@\ "/>
    <numFmt numFmtId="172" formatCode="#,##0.0"/>
    <numFmt numFmtId="173" formatCode="_-* #,##0.0_р_._-;\-* #,##0.0_р_._-;_-* \-??_р_._-;_-@_-"/>
    <numFmt numFmtId="174" formatCode="_-* #,##0.000_р_._-;\-* #,##0.000_р_._-;_-* \-??_р_._-;_-@_-"/>
    <numFmt numFmtId="175" formatCode="_-* #,##0.0000_р_._-;\-* #,##0.0000_р_._-;_-* \-??_р_._-;_-@_-"/>
    <numFmt numFmtId="176" formatCode="_-* #,##0.00000_р_._-;\-* #,##0.00000_р_._-;_-* \-??_р_._-;_-@_-"/>
    <numFmt numFmtId="177" formatCode="_(* #,##0_);_(* \(#,##0\);_(* &quot;-&quot;??_);_(@_)"/>
    <numFmt numFmtId="178" formatCode="_(* #,##0.00_);_(* \(#,##0.00\);_(* &quot;-&quot;??_);_(@_)"/>
    <numFmt numFmtId="179" formatCode="0.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_р_._-;\-* #,##0_р_._-;_-* &quot;-&quot;??_р_._-;_-@_-"/>
    <numFmt numFmtId="186" formatCode="[$-FC19]d\ mmmm\ yyyy\ &quot;г.&quot;"/>
    <numFmt numFmtId="187" formatCode="dd/mm/yy;@"/>
    <numFmt numFmtId="188" formatCode="#,##0_ ;\-#,##0\ 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1" fillId="0" borderId="0" applyFill="0" applyBorder="0" applyAlignment="0" applyProtection="0"/>
    <xf numFmtId="166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0" fillId="24" borderId="10" xfId="65" applyFont="1" applyFill="1" applyBorder="1" applyAlignment="1">
      <alignment horizontal="center" vertical="center"/>
      <protection/>
    </xf>
    <xf numFmtId="0" fontId="20" fillId="24" borderId="10" xfId="65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0" xfId="65" applyFont="1" applyFill="1" applyBorder="1" applyAlignment="1">
      <alignment horizontal="center" vertical="center"/>
      <protection/>
    </xf>
    <xf numFmtId="0" fontId="20" fillId="24" borderId="0" xfId="65" applyFont="1" applyFill="1" applyAlignment="1">
      <alignment horizontal="center" vertical="center"/>
      <protection/>
    </xf>
    <xf numFmtId="0" fontId="21" fillId="25" borderId="0" xfId="65" applyFont="1" applyFill="1" applyBorder="1" applyAlignment="1">
      <alignment horizontal="center" vertical="center"/>
      <protection/>
    </xf>
    <xf numFmtId="0" fontId="21" fillId="25" borderId="0" xfId="65" applyFont="1" applyFill="1" applyAlignment="1">
      <alignment horizontal="center" vertical="center"/>
      <protection/>
    </xf>
    <xf numFmtId="0" fontId="33" fillId="25" borderId="0" xfId="65" applyFont="1" applyFill="1" applyBorder="1" applyAlignment="1">
      <alignment horizontal="center" vertical="center"/>
      <protection/>
    </xf>
    <xf numFmtId="0" fontId="33" fillId="25" borderId="0" xfId="65" applyFont="1" applyFill="1" applyAlignment="1">
      <alignment horizontal="center" vertical="center"/>
      <protection/>
    </xf>
    <xf numFmtId="0" fontId="20" fillId="26" borderId="0" xfId="65" applyFont="1" applyFill="1" applyBorder="1" applyAlignment="1">
      <alignment horizontal="center" vertical="center"/>
      <protection/>
    </xf>
    <xf numFmtId="0" fontId="20" fillId="25" borderId="0" xfId="65" applyFont="1" applyFill="1" applyBorder="1" applyAlignment="1">
      <alignment horizontal="center" vertical="center"/>
      <protection/>
    </xf>
    <xf numFmtId="0" fontId="25" fillId="25" borderId="0" xfId="65" applyFont="1" applyFill="1" applyBorder="1" applyAlignment="1">
      <alignment horizontal="center" vertical="center"/>
      <protection/>
    </xf>
    <xf numFmtId="0" fontId="25" fillId="25" borderId="0" xfId="65" applyFont="1" applyFill="1" applyAlignment="1">
      <alignment horizontal="center" vertical="center"/>
      <protection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0" xfId="65" applyFont="1" applyFill="1" applyBorder="1" applyAlignment="1">
      <alignment horizontal="center" vertical="center"/>
      <protection/>
    </xf>
    <xf numFmtId="0" fontId="32" fillId="25" borderId="10" xfId="65" applyFont="1" applyFill="1" applyBorder="1" applyAlignment="1">
      <alignment horizontal="center" vertical="center" wrapText="1"/>
      <protection/>
    </xf>
    <xf numFmtId="0" fontId="30" fillId="25" borderId="10" xfId="0" applyFont="1" applyFill="1" applyBorder="1" applyAlignment="1">
      <alignment horizontal="center" vertical="center" wrapText="1"/>
    </xf>
    <xf numFmtId="0" fontId="32" fillId="25" borderId="10" xfId="85" applyNumberFormat="1" applyFont="1" applyFill="1" applyBorder="1" applyAlignment="1" applyProtection="1">
      <alignment horizontal="center" vertical="center"/>
      <protection hidden="1"/>
    </xf>
    <xf numFmtId="166" fontId="32" fillId="25" borderId="10" xfId="96" applyNumberFormat="1" applyFont="1" applyFill="1" applyBorder="1" applyAlignment="1" applyProtection="1">
      <alignment horizontal="center" vertical="center" wrapText="1"/>
      <protection/>
    </xf>
    <xf numFmtId="0" fontId="31" fillId="25" borderId="0" xfId="65" applyFont="1" applyFill="1" applyBorder="1" applyAlignment="1">
      <alignment horizontal="center" vertical="center"/>
      <protection/>
    </xf>
    <xf numFmtId="0" fontId="31" fillId="25" borderId="0" xfId="65" applyFont="1" applyFill="1" applyAlignment="1">
      <alignment horizontal="center" vertical="center"/>
      <protection/>
    </xf>
    <xf numFmtId="43" fontId="32" fillId="25" borderId="10" xfId="65" applyNumberFormat="1" applyFont="1" applyFill="1" applyBorder="1" applyAlignment="1">
      <alignment horizontal="center" vertical="center"/>
      <protection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10" xfId="65" applyFont="1" applyFill="1" applyBorder="1" applyAlignment="1">
      <alignment horizontal="center" vertical="center"/>
      <protection/>
    </xf>
    <xf numFmtId="0" fontId="20" fillId="25" borderId="10" xfId="65" applyFont="1" applyFill="1" applyBorder="1" applyAlignment="1">
      <alignment horizontal="center" vertical="center" wrapText="1"/>
      <protection/>
    </xf>
    <xf numFmtId="3" fontId="31" fillId="25" borderId="0" xfId="65" applyNumberFormat="1" applyFont="1" applyFill="1" applyBorder="1" applyAlignment="1">
      <alignment horizontal="center" vertical="center"/>
      <protection/>
    </xf>
    <xf numFmtId="0" fontId="21" fillId="25" borderId="10" xfId="0" applyFont="1" applyFill="1" applyBorder="1" applyAlignment="1">
      <alignment horizontal="center" vertical="center" wrapText="1"/>
    </xf>
    <xf numFmtId="0" fontId="32" fillId="25" borderId="10" xfId="85" applyNumberFormat="1" applyFont="1" applyFill="1" applyBorder="1" applyAlignment="1" applyProtection="1">
      <alignment horizontal="center" vertical="center" wrapText="1"/>
      <protection hidden="1"/>
    </xf>
    <xf numFmtId="43" fontId="30" fillId="25" borderId="10" xfId="0" applyNumberFormat="1" applyFont="1" applyFill="1" applyBorder="1" applyAlignment="1">
      <alignment horizontal="center" vertical="center"/>
    </xf>
    <xf numFmtId="4" fontId="31" fillId="25" borderId="10" xfId="65" applyNumberFormat="1" applyFont="1" applyFill="1" applyBorder="1" applyAlignment="1">
      <alignment horizontal="center" vertical="center"/>
      <protection/>
    </xf>
    <xf numFmtId="0" fontId="30" fillId="25" borderId="10" xfId="65" applyFont="1" applyFill="1" applyBorder="1" applyAlignment="1">
      <alignment horizontal="center" vertical="center"/>
      <protection/>
    </xf>
    <xf numFmtId="0" fontId="20" fillId="26" borderId="10" xfId="65" applyFont="1" applyFill="1" applyBorder="1" applyAlignment="1">
      <alignment horizontal="center" vertical="center" wrapText="1"/>
      <protection/>
    </xf>
    <xf numFmtId="0" fontId="20" fillId="24" borderId="10" xfId="85" applyNumberFormat="1" applyFont="1" applyFill="1" applyBorder="1" applyAlignment="1" applyProtection="1">
      <alignment horizontal="center" vertical="center"/>
      <protection hidden="1"/>
    </xf>
    <xf numFmtId="0" fontId="20" fillId="26" borderId="10" xfId="65" applyFont="1" applyFill="1" applyBorder="1" applyAlignment="1">
      <alignment horizontal="center" vertical="center"/>
      <protection/>
    </xf>
    <xf numFmtId="0" fontId="20" fillId="26" borderId="10" xfId="85" applyNumberFormat="1" applyFont="1" applyFill="1" applyBorder="1" applyAlignment="1" applyProtection="1">
      <alignment horizontal="center" vertical="center"/>
      <protection hidden="1"/>
    </xf>
    <xf numFmtId="0" fontId="20" fillId="25" borderId="10" xfId="85" applyNumberFormat="1" applyFont="1" applyFill="1" applyBorder="1" applyAlignment="1" applyProtection="1">
      <alignment horizontal="center" vertical="center"/>
      <protection hidden="1"/>
    </xf>
    <xf numFmtId="166" fontId="20" fillId="25" borderId="10" xfId="96" applyNumberFormat="1" applyFont="1" applyFill="1" applyBorder="1" applyAlignment="1" applyProtection="1">
      <alignment horizontal="center" vertical="center" wrapText="1"/>
      <protection/>
    </xf>
    <xf numFmtId="165" fontId="20" fillId="25" borderId="10" xfId="96" applyFont="1" applyFill="1" applyBorder="1" applyAlignment="1" applyProtection="1">
      <alignment horizontal="center" vertical="center" wrapText="1"/>
      <protection/>
    </xf>
    <xf numFmtId="0" fontId="28" fillId="25" borderId="0" xfId="65" applyFont="1" applyFill="1" applyAlignment="1">
      <alignment horizontal="center" vertical="center"/>
      <protection/>
    </xf>
    <xf numFmtId="0" fontId="28" fillId="25" borderId="0" xfId="65" applyFont="1" applyFill="1" applyBorder="1" applyAlignment="1">
      <alignment vertical="center"/>
      <protection/>
    </xf>
    <xf numFmtId="0" fontId="28" fillId="25" borderId="0" xfId="65" applyFont="1" applyFill="1" applyBorder="1" applyAlignment="1">
      <alignment horizontal="center" vertical="center"/>
      <protection/>
    </xf>
    <xf numFmtId="0" fontId="21" fillId="25" borderId="0" xfId="65" applyFont="1" applyFill="1" applyBorder="1" applyAlignment="1">
      <alignment vertical="center"/>
      <protection/>
    </xf>
    <xf numFmtId="0" fontId="22" fillId="25" borderId="0" xfId="65" applyFont="1" applyFill="1" applyBorder="1" applyAlignment="1">
      <alignment horizontal="center" vertical="center"/>
      <protection/>
    </xf>
    <xf numFmtId="0" fontId="30" fillId="25" borderId="0" xfId="65" applyFont="1" applyFill="1" applyAlignment="1">
      <alignment horizontal="center" vertical="center"/>
      <protection/>
    </xf>
    <xf numFmtId="0" fontId="30" fillId="25" borderId="0" xfId="65" applyFont="1" applyFill="1" applyBorder="1" applyAlignment="1">
      <alignment horizontal="center" vertical="center"/>
      <protection/>
    </xf>
    <xf numFmtId="0" fontId="20" fillId="25" borderId="0" xfId="0" applyFont="1" applyFill="1" applyBorder="1" applyAlignment="1">
      <alignment horizontal="center" vertical="center"/>
    </xf>
    <xf numFmtId="0" fontId="20" fillId="25" borderId="0" xfId="65" applyFont="1" applyFill="1" applyBorder="1" applyAlignment="1">
      <alignment horizontal="center" vertical="center" wrapText="1"/>
      <protection/>
    </xf>
    <xf numFmtId="14" fontId="20" fillId="25" borderId="0" xfId="65" applyNumberFormat="1" applyFont="1" applyFill="1" applyBorder="1" applyAlignment="1">
      <alignment horizontal="center" vertical="center" wrapText="1"/>
      <protection/>
    </xf>
    <xf numFmtId="0" fontId="20" fillId="25" borderId="0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0" fillId="25" borderId="0" xfId="85" applyNumberFormat="1" applyFont="1" applyFill="1" applyBorder="1" applyAlignment="1" applyProtection="1">
      <alignment horizontal="center" vertical="center"/>
      <protection hidden="1"/>
    </xf>
    <xf numFmtId="166" fontId="20" fillId="25" borderId="0" xfId="96" applyNumberFormat="1" applyFont="1" applyFill="1" applyBorder="1" applyAlignment="1" applyProtection="1">
      <alignment horizontal="center" vertical="center" wrapText="1"/>
      <protection/>
    </xf>
    <xf numFmtId="165" fontId="20" fillId="25" borderId="0" xfId="96" applyFont="1" applyFill="1" applyBorder="1" applyAlignment="1" applyProtection="1">
      <alignment horizontal="center" vertical="center" wrapText="1"/>
      <protection/>
    </xf>
    <xf numFmtId="0" fontId="28" fillId="25" borderId="0" xfId="65" applyFont="1" applyFill="1" applyBorder="1" applyAlignment="1">
      <alignment horizontal="center" vertical="center" wrapText="1"/>
      <protection/>
    </xf>
    <xf numFmtId="49" fontId="28" fillId="25" borderId="0" xfId="0" applyNumberFormat="1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28" fillId="25" borderId="0" xfId="65" applyFont="1" applyFill="1" applyAlignment="1">
      <alignment vertical="center"/>
      <protection/>
    </xf>
    <xf numFmtId="0" fontId="34" fillId="25" borderId="0" xfId="65" applyFont="1" applyFill="1" applyBorder="1" applyAlignment="1">
      <alignment horizontal="center" vertical="center"/>
      <protection/>
    </xf>
    <xf numFmtId="0" fontId="34" fillId="25" borderId="0" xfId="0" applyFont="1" applyFill="1" applyBorder="1" applyAlignment="1">
      <alignment horizontal="center" vertical="center" wrapText="1"/>
    </xf>
    <xf numFmtId="165" fontId="34" fillId="25" borderId="0" xfId="96" applyFont="1" applyFill="1" applyBorder="1" applyAlignment="1">
      <alignment horizontal="center" vertical="center" wrapText="1"/>
    </xf>
    <xf numFmtId="4" fontId="28" fillId="25" borderId="0" xfId="65" applyNumberFormat="1" applyFont="1" applyFill="1" applyBorder="1" applyAlignment="1">
      <alignment horizontal="center" vertical="center"/>
      <protection/>
    </xf>
    <xf numFmtId="0" fontId="26" fillId="25" borderId="0" xfId="65" applyFont="1" applyFill="1" applyAlignment="1">
      <alignment vertical="center"/>
      <protection/>
    </xf>
    <xf numFmtId="0" fontId="26" fillId="25" borderId="0" xfId="65" applyFont="1" applyFill="1" applyAlignment="1">
      <alignment horizontal="center" vertical="center"/>
      <protection/>
    </xf>
    <xf numFmtId="0" fontId="33" fillId="25" borderId="0" xfId="65" applyFont="1" applyFill="1" applyAlignment="1">
      <alignment vertical="center"/>
      <protection/>
    </xf>
    <xf numFmtId="0" fontId="21" fillId="25" borderId="0" xfId="65" applyFont="1" applyFill="1" applyAlignment="1">
      <alignment vertical="center"/>
      <protection/>
    </xf>
    <xf numFmtId="0" fontId="20" fillId="25" borderId="10" xfId="0" applyFont="1" applyFill="1" applyBorder="1" applyAlignment="1">
      <alignment horizontal="center" vertical="center"/>
    </xf>
    <xf numFmtId="0" fontId="21" fillId="25" borderId="0" xfId="65" applyFont="1" applyFill="1" applyAlignment="1">
      <alignment horizontal="center" vertical="center" wrapText="1"/>
      <protection/>
    </xf>
    <xf numFmtId="165" fontId="29" fillId="25" borderId="10" xfId="96" applyNumberFormat="1" applyFont="1" applyFill="1" applyBorder="1" applyAlignment="1" applyProtection="1">
      <alignment horizontal="center" vertical="center" wrapText="1"/>
      <protection/>
    </xf>
    <xf numFmtId="0" fontId="29" fillId="25" borderId="11" xfId="65" applyFont="1" applyFill="1" applyBorder="1" applyAlignment="1">
      <alignment horizontal="center" vertical="center" wrapText="1"/>
      <protection/>
    </xf>
    <xf numFmtId="0" fontId="25" fillId="25" borderId="0" xfId="65" applyFont="1" applyFill="1" applyBorder="1" applyAlignment="1">
      <alignment vertical="center"/>
      <protection/>
    </xf>
    <xf numFmtId="165" fontId="20" fillId="24" borderId="10" xfId="100" applyFont="1" applyFill="1" applyBorder="1" applyAlignment="1" applyProtection="1">
      <alignment horizontal="center" vertical="center" wrapText="1"/>
      <protection/>
    </xf>
    <xf numFmtId="0" fontId="24" fillId="25" borderId="0" xfId="65" applyFont="1" applyFill="1" applyBorder="1" applyAlignment="1">
      <alignment vertical="center"/>
      <protection/>
    </xf>
    <xf numFmtId="43" fontId="29" fillId="24" borderId="10" xfId="0" applyNumberFormat="1" applyFont="1" applyFill="1" applyBorder="1" applyAlignment="1">
      <alignment horizontal="center" vertical="center"/>
    </xf>
    <xf numFmtId="166" fontId="20" fillId="26" borderId="10" xfId="96" applyNumberFormat="1" applyFont="1" applyFill="1" applyBorder="1" applyAlignment="1" applyProtection="1">
      <alignment horizontal="center" vertical="center" wrapText="1"/>
      <protection/>
    </xf>
    <xf numFmtId="0" fontId="20" fillId="24" borderId="11" xfId="65" applyFont="1" applyFill="1" applyBorder="1" applyAlignment="1">
      <alignment horizontal="center" vertical="center" wrapText="1"/>
      <protection/>
    </xf>
    <xf numFmtId="0" fontId="20" fillId="24" borderId="11" xfId="94" applyNumberFormat="1" applyFont="1" applyFill="1" applyBorder="1" applyAlignment="1" applyProtection="1">
      <alignment horizontal="center" vertical="center" wrapText="1"/>
      <protection hidden="1"/>
    </xf>
    <xf numFmtId="0" fontId="20" fillId="24" borderId="11" xfId="65" applyFont="1" applyFill="1" applyBorder="1" applyAlignment="1">
      <alignment horizontal="center" vertical="center"/>
      <protection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1" xfId="85" applyNumberFormat="1" applyFont="1" applyFill="1" applyBorder="1" applyAlignment="1" applyProtection="1">
      <alignment horizontal="center" vertical="center"/>
      <protection hidden="1"/>
    </xf>
    <xf numFmtId="0" fontId="20" fillId="24" borderId="11" xfId="83" applyNumberFormat="1" applyFont="1" applyFill="1" applyBorder="1" applyAlignment="1" applyProtection="1">
      <alignment horizontal="center" vertical="center" wrapText="1"/>
      <protection hidden="1"/>
    </xf>
    <xf numFmtId="165" fontId="20" fillId="25" borderId="11" xfId="96" applyFont="1" applyFill="1" applyBorder="1" applyAlignment="1">
      <alignment horizontal="center" vertical="center" wrapText="1"/>
    </xf>
    <xf numFmtId="0" fontId="21" fillId="24" borderId="11" xfId="65" applyFont="1" applyFill="1" applyBorder="1" applyAlignment="1">
      <alignment horizontal="center" vertical="center"/>
      <protection/>
    </xf>
    <xf numFmtId="4" fontId="35" fillId="24" borderId="11" xfId="0" applyNumberFormat="1" applyFont="1" applyFill="1" applyBorder="1" applyAlignment="1">
      <alignment horizontal="center" vertical="center"/>
    </xf>
    <xf numFmtId="0" fontId="29" fillId="25" borderId="12" xfId="65" applyFont="1" applyFill="1" applyBorder="1" applyAlignment="1">
      <alignment horizontal="center" vertical="center" wrapText="1"/>
      <protection/>
    </xf>
    <xf numFmtId="0" fontId="29" fillId="25" borderId="13" xfId="65" applyFont="1" applyFill="1" applyBorder="1" applyAlignment="1">
      <alignment horizontal="center" vertical="center" wrapText="1"/>
      <protection/>
    </xf>
    <xf numFmtId="0" fontId="24" fillId="25" borderId="0" xfId="65" applyFont="1" applyFill="1" applyBorder="1" applyAlignment="1">
      <alignment horizontal="center" vertical="center"/>
      <protection/>
    </xf>
    <xf numFmtId="0" fontId="26" fillId="25" borderId="0" xfId="65" applyFont="1" applyFill="1" applyBorder="1" applyAlignment="1">
      <alignment horizontal="center" vertical="center"/>
      <protection/>
    </xf>
    <xf numFmtId="0" fontId="26" fillId="25" borderId="0" xfId="65" applyFont="1" applyFill="1" applyAlignment="1">
      <alignment horizontal="left" vertical="center"/>
      <protection/>
    </xf>
    <xf numFmtId="0" fontId="27" fillId="25" borderId="0" xfId="65" applyFont="1" applyFill="1" applyAlignment="1">
      <alignment vertical="center"/>
      <protection/>
    </xf>
    <xf numFmtId="0" fontId="27" fillId="25" borderId="0" xfId="65" applyFont="1" applyFill="1" applyAlignment="1">
      <alignment horizontal="left" vertical="center"/>
      <protection/>
    </xf>
    <xf numFmtId="0" fontId="27" fillId="25" borderId="0" xfId="65" applyFont="1" applyFill="1" applyBorder="1" applyAlignment="1">
      <alignment horizontal="center" vertical="center"/>
      <protection/>
    </xf>
    <xf numFmtId="0" fontId="27" fillId="25" borderId="0" xfId="65" applyFont="1" applyFill="1" applyBorder="1" applyAlignment="1">
      <alignment horizontal="right" vertical="center"/>
      <protection/>
    </xf>
    <xf numFmtId="0" fontId="27" fillId="25" borderId="0" xfId="65" applyFont="1" applyFill="1" applyAlignment="1">
      <alignment horizontal="center" vertical="center"/>
      <protection/>
    </xf>
    <xf numFmtId="0" fontId="20" fillId="24" borderId="10" xfId="0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 wrapText="1"/>
    </xf>
    <xf numFmtId="0" fontId="20" fillId="24" borderId="10" xfId="84" applyNumberFormat="1" applyFont="1" applyFill="1" applyBorder="1" applyAlignment="1" applyProtection="1">
      <alignment horizontal="center" vertical="center" wrapText="1"/>
      <protection hidden="1"/>
    </xf>
    <xf numFmtId="49" fontId="20" fillId="24" borderId="10" xfId="65" applyNumberFormat="1" applyFont="1" applyFill="1" applyBorder="1" applyAlignment="1">
      <alignment horizontal="center" vertical="center"/>
      <protection/>
    </xf>
    <xf numFmtId="3" fontId="20" fillId="25" borderId="10" xfId="96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/>
    </xf>
    <xf numFmtId="0" fontId="21" fillId="24" borderId="10" xfId="65" applyFont="1" applyFill="1" applyBorder="1" applyAlignment="1">
      <alignment horizontal="center" vertical="center"/>
      <protection/>
    </xf>
    <xf numFmtId="0" fontId="36" fillId="24" borderId="10" xfId="65" applyFont="1" applyFill="1" applyBorder="1" applyAlignment="1">
      <alignment horizontal="center" vertical="center"/>
      <protection/>
    </xf>
    <xf numFmtId="0" fontId="36" fillId="24" borderId="10" xfId="0" applyFont="1" applyFill="1" applyBorder="1" applyAlignment="1">
      <alignment horizontal="center" vertical="center"/>
    </xf>
    <xf numFmtId="0" fontId="36" fillId="24" borderId="10" xfId="65" applyFont="1" applyFill="1" applyBorder="1" applyAlignment="1">
      <alignment horizontal="center" vertical="center" wrapText="1"/>
      <protection/>
    </xf>
    <xf numFmtId="49" fontId="36" fillId="24" borderId="10" xfId="0" applyNumberFormat="1" applyFont="1" applyFill="1" applyBorder="1" applyAlignment="1">
      <alignment horizontal="center" vertical="center" wrapText="1"/>
    </xf>
    <xf numFmtId="0" fontId="36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36" fillId="24" borderId="10" xfId="0" applyFont="1" applyFill="1" applyBorder="1" applyAlignment="1">
      <alignment horizontal="center" vertical="center" wrapText="1"/>
    </xf>
    <xf numFmtId="49" fontId="36" fillId="24" borderId="10" xfId="65" applyNumberFormat="1" applyFont="1" applyFill="1" applyBorder="1" applyAlignment="1">
      <alignment horizontal="center" vertical="center"/>
      <protection/>
    </xf>
    <xf numFmtId="3" fontId="36" fillId="25" borderId="10" xfId="96" applyNumberFormat="1" applyFont="1" applyFill="1" applyBorder="1" applyAlignment="1">
      <alignment horizontal="center" vertical="center" wrapText="1"/>
    </xf>
    <xf numFmtId="0" fontId="36" fillId="24" borderId="0" xfId="65" applyFont="1" applyFill="1" applyBorder="1" applyAlignment="1">
      <alignment horizontal="center" vertical="center"/>
      <protection/>
    </xf>
    <xf numFmtId="0" fontId="36" fillId="24" borderId="0" xfId="65" applyFont="1" applyFill="1" applyAlignment="1">
      <alignment horizontal="center" vertical="center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20" fillId="24" borderId="10" xfId="83" applyNumberFormat="1" applyFont="1" applyFill="1" applyBorder="1" applyAlignment="1" applyProtection="1">
      <alignment horizontal="center" vertical="center" wrapText="1"/>
      <protection hidden="1"/>
    </xf>
    <xf numFmtId="3" fontId="20" fillId="24" borderId="10" xfId="0" applyNumberFormat="1" applyFont="1" applyFill="1" applyBorder="1" applyAlignment="1">
      <alignment horizontal="center" vertical="center"/>
    </xf>
    <xf numFmtId="0" fontId="20" fillId="24" borderId="10" xfId="94" applyNumberFormat="1" applyFont="1" applyFill="1" applyBorder="1" applyAlignment="1" applyProtection="1">
      <alignment horizontal="center" vertical="center" wrapText="1"/>
      <protection hidden="1"/>
    </xf>
    <xf numFmtId="0" fontId="21" fillId="24" borderId="10" xfId="0" applyFont="1" applyFill="1" applyBorder="1" applyAlignment="1">
      <alignment horizontal="center" vertical="center" wrapText="1"/>
    </xf>
    <xf numFmtId="0" fontId="20" fillId="24" borderId="10" xfId="86" applyNumberFormat="1" applyFont="1" applyFill="1" applyBorder="1" applyAlignment="1" applyProtection="1">
      <alignment horizontal="center" vertical="center" wrapText="1"/>
      <protection hidden="1"/>
    </xf>
    <xf numFmtId="3" fontId="20" fillId="24" borderId="10" xfId="100" applyNumberFormat="1" applyFont="1" applyFill="1" applyBorder="1" applyAlignment="1" applyProtection="1">
      <alignment horizontal="center" vertical="center"/>
      <protection/>
    </xf>
    <xf numFmtId="49" fontId="20" fillId="24" borderId="10" xfId="0" applyNumberFormat="1" applyFont="1" applyFill="1" applyBorder="1" applyAlignment="1">
      <alignment horizontal="center" vertical="center" wrapText="1"/>
    </xf>
    <xf numFmtId="187" fontId="20" fillId="24" borderId="10" xfId="65" applyNumberFormat="1" applyFont="1" applyFill="1" applyBorder="1" applyAlignment="1">
      <alignment horizontal="center" vertical="center"/>
      <protection/>
    </xf>
    <xf numFmtId="0" fontId="20" fillId="24" borderId="10" xfId="86" applyNumberFormat="1" applyFont="1" applyFill="1" applyBorder="1" applyAlignment="1" applyProtection="1">
      <alignment horizontal="center" vertical="center" wrapText="1" shrinkToFit="1"/>
      <protection hidden="1"/>
    </xf>
    <xf numFmtId="0" fontId="21" fillId="25" borderId="10" xfId="86" applyNumberFormat="1" applyFont="1" applyFill="1" applyBorder="1" applyAlignment="1" applyProtection="1">
      <alignment horizontal="center" vertical="center"/>
      <protection hidden="1"/>
    </xf>
    <xf numFmtId="3" fontId="21" fillId="25" borderId="10" xfId="0" applyNumberFormat="1" applyFont="1" applyFill="1" applyBorder="1" applyAlignment="1">
      <alignment horizontal="center" vertical="center" wrapText="1"/>
    </xf>
    <xf numFmtId="0" fontId="21" fillId="25" borderId="10" xfId="84" applyNumberFormat="1" applyFont="1" applyFill="1" applyBorder="1" applyAlignment="1" applyProtection="1">
      <alignment horizontal="center" vertical="center"/>
      <protection hidden="1"/>
    </xf>
    <xf numFmtId="0" fontId="20" fillId="24" borderId="10" xfId="81" applyNumberFormat="1" applyFont="1" applyFill="1" applyBorder="1" applyAlignment="1" applyProtection="1">
      <alignment horizontal="center" vertical="center" wrapText="1"/>
      <protection hidden="1"/>
    </xf>
    <xf numFmtId="49" fontId="20" fillId="24" borderId="10" xfId="83" applyNumberFormat="1" applyFont="1" applyFill="1" applyBorder="1" applyAlignment="1" applyProtection="1">
      <alignment horizontal="center" vertical="center" wrapText="1"/>
      <protection hidden="1"/>
    </xf>
    <xf numFmtId="0" fontId="20" fillId="24" borderId="10" xfId="83" applyNumberFormat="1" applyFont="1" applyFill="1" applyBorder="1" applyAlignment="1" applyProtection="1">
      <alignment horizontal="center" vertical="center"/>
      <protection hidden="1"/>
    </xf>
    <xf numFmtId="0" fontId="20" fillId="24" borderId="10" xfId="92" applyNumberFormat="1" applyFont="1" applyFill="1" applyBorder="1" applyAlignment="1" applyProtection="1">
      <alignment horizontal="center" vertical="center" wrapText="1"/>
      <protection hidden="1"/>
    </xf>
    <xf numFmtId="0" fontId="21" fillId="24" borderId="10" xfId="67" applyFont="1" applyFill="1" applyBorder="1" applyAlignment="1">
      <alignment horizontal="center" vertical="center"/>
      <protection/>
    </xf>
    <xf numFmtId="0" fontId="20" fillId="24" borderId="10" xfId="85" applyNumberFormat="1" applyFont="1" applyFill="1" applyBorder="1" applyAlignment="1" applyProtection="1">
      <alignment horizontal="center" vertical="center" wrapText="1"/>
      <protection hidden="1"/>
    </xf>
    <xf numFmtId="3" fontId="20" fillId="24" borderId="10" xfId="96" applyNumberFormat="1" applyFont="1" applyFill="1" applyBorder="1" applyAlignment="1" applyProtection="1">
      <alignment horizontal="center" vertical="center" wrapText="1"/>
      <protection/>
    </xf>
    <xf numFmtId="0" fontId="21" fillId="25" borderId="10" xfId="65" applyFont="1" applyFill="1" applyBorder="1" applyAlignment="1">
      <alignment horizontal="center" vertical="center"/>
      <protection/>
    </xf>
    <xf numFmtId="0" fontId="20" fillId="24" borderId="10" xfId="67" applyFont="1" applyFill="1" applyBorder="1" applyAlignment="1">
      <alignment horizontal="center" vertical="center"/>
      <protection/>
    </xf>
    <xf numFmtId="3" fontId="20" fillId="24" borderId="10" xfId="100" applyNumberFormat="1" applyFont="1" applyFill="1" applyBorder="1" applyAlignment="1" applyProtection="1">
      <alignment horizontal="center" vertical="center" wrapText="1"/>
      <protection/>
    </xf>
    <xf numFmtId="3" fontId="20" fillId="24" borderId="10" xfId="96" applyNumberFormat="1" applyFont="1" applyFill="1" applyBorder="1" applyAlignment="1" applyProtection="1">
      <alignment horizontal="center" vertical="center"/>
      <protection/>
    </xf>
    <xf numFmtId="0" fontId="21" fillId="25" borderId="10" xfId="65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horizontal="center" vertical="center"/>
    </xf>
    <xf numFmtId="0" fontId="20" fillId="24" borderId="10" xfId="82" applyFont="1" applyFill="1" applyBorder="1" applyAlignment="1" applyProtection="1">
      <alignment horizontal="center" vertical="center" wrapText="1"/>
      <protection hidden="1"/>
    </xf>
    <xf numFmtId="0" fontId="21" fillId="25" borderId="10" xfId="83" applyNumberFormat="1" applyFont="1" applyFill="1" applyBorder="1" applyAlignment="1" applyProtection="1">
      <alignment horizontal="center" vertical="center" wrapText="1"/>
      <protection hidden="1"/>
    </xf>
    <xf numFmtId="165" fontId="22" fillId="24" borderId="10" xfId="96" applyFont="1" applyFill="1" applyBorder="1" applyAlignment="1">
      <alignment horizontal="center" vertical="center"/>
    </xf>
    <xf numFmtId="171" fontId="20" fillId="24" borderId="10" xfId="98" applyNumberFormat="1" applyFont="1" applyFill="1" applyBorder="1" applyAlignment="1" applyProtection="1">
      <alignment horizontal="center" vertical="center" wrapText="1"/>
      <protection/>
    </xf>
    <xf numFmtId="4" fontId="20" fillId="24" borderId="10" xfId="0" applyNumberFormat="1" applyFont="1" applyFill="1" applyBorder="1" applyAlignment="1">
      <alignment horizontal="center" vertical="center"/>
    </xf>
    <xf numFmtId="165" fontId="20" fillId="24" borderId="10" xfId="96" applyFont="1" applyFill="1" applyBorder="1" applyAlignment="1" applyProtection="1">
      <alignment horizontal="center" vertical="center" wrapText="1"/>
      <protection/>
    </xf>
    <xf numFmtId="0" fontId="20" fillId="24" borderId="10" xfId="79" applyNumberFormat="1" applyFont="1" applyFill="1" applyBorder="1" applyAlignment="1" applyProtection="1">
      <alignment horizontal="center" vertical="center" wrapText="1"/>
      <protection/>
    </xf>
    <xf numFmtId="0" fontId="20" fillId="27" borderId="10" xfId="79" applyNumberFormat="1" applyFont="1" applyFill="1" applyBorder="1" applyAlignment="1" applyProtection="1">
      <alignment horizontal="center" vertical="center"/>
      <protection/>
    </xf>
    <xf numFmtId="165" fontId="20" fillId="25" borderId="10" xfId="96" applyFont="1" applyFill="1" applyBorder="1" applyAlignment="1">
      <alignment horizontal="center" vertical="center" wrapText="1"/>
    </xf>
    <xf numFmtId="43" fontId="20" fillId="24" borderId="10" xfId="0" applyNumberFormat="1" applyFont="1" applyFill="1" applyBorder="1" applyAlignment="1">
      <alignment horizontal="center" vertical="center"/>
    </xf>
    <xf numFmtId="179" fontId="20" fillId="24" borderId="10" xfId="0" applyNumberFormat="1" applyFont="1" applyFill="1" applyBorder="1" applyAlignment="1">
      <alignment horizontal="center" vertical="center" wrapText="1"/>
    </xf>
    <xf numFmtId="165" fontId="20" fillId="24" borderId="10" xfId="100" applyFont="1" applyFill="1" applyBorder="1" applyAlignment="1" applyProtection="1">
      <alignment horizontal="center" vertical="center"/>
      <protection/>
    </xf>
    <xf numFmtId="165" fontId="20" fillId="24" borderId="10" xfId="0" applyNumberFormat="1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 wrapText="1"/>
    </xf>
    <xf numFmtId="49" fontId="20" fillId="26" borderId="10" xfId="65" applyNumberFormat="1" applyFont="1" applyFill="1" applyBorder="1" applyAlignment="1">
      <alignment horizontal="center" vertical="center"/>
      <protection/>
    </xf>
    <xf numFmtId="179" fontId="20" fillId="26" borderId="10" xfId="0" applyNumberFormat="1" applyFont="1" applyFill="1" applyBorder="1" applyAlignment="1">
      <alignment horizontal="center" vertical="center" wrapText="1"/>
    </xf>
    <xf numFmtId="165" fontId="20" fillId="26" borderId="10" xfId="0" applyNumberFormat="1" applyFont="1" applyFill="1" applyBorder="1" applyAlignment="1">
      <alignment horizontal="center" vertical="center"/>
    </xf>
    <xf numFmtId="0" fontId="20" fillId="26" borderId="0" xfId="65" applyFont="1" applyFill="1" applyAlignment="1">
      <alignment horizontal="center" vertical="center"/>
      <protection/>
    </xf>
    <xf numFmtId="0" fontId="21" fillId="25" borderId="10" xfId="85" applyNumberFormat="1" applyFont="1" applyFill="1" applyBorder="1" applyAlignment="1" applyProtection="1">
      <alignment horizontal="center" vertical="center" wrapText="1"/>
      <protection hidden="1"/>
    </xf>
    <xf numFmtId="165" fontId="21" fillId="25" borderId="10" xfId="96" applyFont="1" applyFill="1" applyBorder="1" applyAlignment="1">
      <alignment horizontal="center" vertical="center" wrapText="1"/>
    </xf>
    <xf numFmtId="0" fontId="20" fillId="26" borderId="10" xfId="83" applyNumberFormat="1" applyFont="1" applyFill="1" applyBorder="1" applyAlignment="1" applyProtection="1">
      <alignment horizontal="center" vertical="center" wrapText="1"/>
      <protection hidden="1" locked="0"/>
    </xf>
    <xf numFmtId="165" fontId="20" fillId="26" borderId="10" xfId="96" applyFont="1" applyFill="1" applyBorder="1" applyAlignment="1" applyProtection="1">
      <alignment horizontal="center" vertical="center" wrapText="1"/>
      <protection hidden="1" locked="0"/>
    </xf>
    <xf numFmtId="49" fontId="20" fillId="26" borderId="10" xfId="0" applyNumberFormat="1" applyFont="1" applyFill="1" applyBorder="1" applyAlignment="1">
      <alignment horizontal="center" vertical="center" wrapText="1"/>
    </xf>
    <xf numFmtId="0" fontId="35" fillId="26" borderId="10" xfId="65" applyFont="1" applyFill="1" applyBorder="1" applyAlignment="1">
      <alignment horizontal="center" vertical="center"/>
      <protection/>
    </xf>
    <xf numFmtId="170" fontId="20" fillId="26" borderId="10" xfId="65" applyNumberFormat="1" applyFont="1" applyFill="1" applyBorder="1" applyAlignment="1">
      <alignment horizontal="center" vertical="center"/>
      <protection/>
    </xf>
    <xf numFmtId="166" fontId="20" fillId="26" borderId="10" xfId="96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0" xfId="79" applyNumberFormat="1" applyFont="1" applyFill="1" applyBorder="1" applyAlignment="1" applyProtection="1">
      <alignment horizontal="center" vertical="center"/>
      <protection/>
    </xf>
    <xf numFmtId="0" fontId="20" fillId="25" borderId="10" xfId="65" applyFont="1" applyFill="1" applyBorder="1">
      <alignment/>
      <protection/>
    </xf>
    <xf numFmtId="0" fontId="20" fillId="25" borderId="10" xfId="66" applyFont="1" applyFill="1" applyBorder="1" applyAlignment="1">
      <alignment horizontal="center" vertical="center" wrapText="1"/>
      <protection/>
    </xf>
    <xf numFmtId="49" fontId="20" fillId="25" borderId="10" xfId="0" applyNumberFormat="1" applyFont="1" applyFill="1" applyBorder="1" applyAlignment="1">
      <alignment horizontal="center" vertical="center" wrapText="1"/>
    </xf>
    <xf numFmtId="0" fontId="35" fillId="25" borderId="10" xfId="65" applyFont="1" applyFill="1" applyBorder="1" applyAlignment="1">
      <alignment horizontal="center" vertical="center"/>
      <protection/>
    </xf>
    <xf numFmtId="17" fontId="20" fillId="25" borderId="10" xfId="65" applyNumberFormat="1" applyFont="1" applyFill="1" applyBorder="1" applyAlignment="1">
      <alignment horizontal="center" vertical="center" wrapText="1"/>
      <protection/>
    </xf>
    <xf numFmtId="49" fontId="20" fillId="25" borderId="10" xfId="65" applyNumberFormat="1" applyFont="1" applyFill="1" applyBorder="1" applyAlignment="1">
      <alignment horizontal="center" vertical="center"/>
      <protection/>
    </xf>
    <xf numFmtId="177" fontId="20" fillId="25" borderId="10" xfId="96" applyNumberFormat="1" applyFont="1" applyFill="1" applyBorder="1" applyAlignment="1" applyProtection="1">
      <alignment horizontal="center" vertical="center" wrapText="1"/>
      <protection hidden="1"/>
    </xf>
    <xf numFmtId="2" fontId="20" fillId="25" borderId="10" xfId="96" applyNumberFormat="1" applyFont="1" applyFill="1" applyBorder="1" applyAlignment="1" applyProtection="1">
      <alignment horizontal="center" vertical="center" wrapText="1"/>
      <protection hidden="1"/>
    </xf>
    <xf numFmtId="0" fontId="20" fillId="24" borderId="10" xfId="0" applyNumberFormat="1" applyFont="1" applyFill="1" applyBorder="1" applyAlignment="1">
      <alignment horizontal="center" vertical="center"/>
    </xf>
    <xf numFmtId="0" fontId="20" fillId="25" borderId="0" xfId="65" applyFont="1" applyFill="1" applyBorder="1">
      <alignment/>
      <protection/>
    </xf>
    <xf numFmtId="0" fontId="20" fillId="25" borderId="0" xfId="65" applyFont="1" applyFill="1">
      <alignment/>
      <protection/>
    </xf>
    <xf numFmtId="2" fontId="20" fillId="26" borderId="10" xfId="0" applyNumberFormat="1" applyFont="1" applyFill="1" applyBorder="1" applyAlignment="1">
      <alignment horizontal="center" vertical="center" wrapText="1"/>
    </xf>
    <xf numFmtId="0" fontId="20" fillId="24" borderId="10" xfId="83" applyNumberFormat="1" applyFont="1" applyFill="1" applyBorder="1" applyAlignment="1" applyProtection="1">
      <alignment horizontal="center" vertical="center" wrapText="1"/>
      <protection hidden="1" locked="0"/>
    </xf>
    <xf numFmtId="165" fontId="20" fillId="24" borderId="10" xfId="96" applyFont="1" applyFill="1" applyBorder="1" applyAlignment="1" applyProtection="1">
      <alignment horizontal="center" vertical="center" wrapText="1"/>
      <protection hidden="1" locked="0"/>
    </xf>
    <xf numFmtId="0" fontId="21" fillId="26" borderId="10" xfId="65" applyFont="1" applyFill="1" applyBorder="1" applyAlignment="1">
      <alignment horizontal="center" vertical="center"/>
      <protection/>
    </xf>
    <xf numFmtId="0" fontId="21" fillId="26" borderId="10" xfId="65" applyFont="1" applyFill="1" applyBorder="1" applyAlignment="1">
      <alignment horizontal="center" vertical="center" wrapText="1"/>
      <protection/>
    </xf>
    <xf numFmtId="0" fontId="20" fillId="26" borderId="10" xfId="83" applyNumberFormat="1" applyFont="1" applyFill="1" applyBorder="1" applyAlignment="1" applyProtection="1">
      <alignment horizontal="center" vertical="center" wrapText="1"/>
      <protection hidden="1"/>
    </xf>
    <xf numFmtId="171" fontId="20" fillId="26" borderId="10" xfId="98" applyNumberFormat="1" applyFont="1" applyFill="1" applyBorder="1" applyAlignment="1" applyProtection="1">
      <alignment horizontal="center" vertical="center" wrapText="1"/>
      <protection/>
    </xf>
    <xf numFmtId="165" fontId="20" fillId="26" borderId="10" xfId="96" applyFont="1" applyFill="1" applyBorder="1" applyAlignment="1" applyProtection="1">
      <alignment vertical="center"/>
      <protection/>
    </xf>
    <xf numFmtId="165" fontId="20" fillId="24" borderId="10" xfId="96" applyFont="1" applyFill="1" applyBorder="1" applyAlignment="1" applyProtection="1">
      <alignment vertical="center" wrapText="1"/>
      <protection/>
    </xf>
    <xf numFmtId="0" fontId="20" fillId="26" borderId="10" xfId="66" applyFont="1" applyFill="1" applyBorder="1" applyAlignment="1">
      <alignment horizontal="center" vertical="center" wrapText="1"/>
      <protection/>
    </xf>
    <xf numFmtId="49" fontId="20" fillId="26" borderId="10" xfId="68" applyNumberFormat="1" applyFont="1" applyFill="1" applyBorder="1" applyAlignment="1">
      <alignment horizontal="center" vertical="center" wrapText="1"/>
      <protection/>
    </xf>
    <xf numFmtId="165" fontId="20" fillId="26" borderId="10" xfId="0" applyNumberFormat="1" applyFont="1" applyFill="1" applyBorder="1" applyAlignment="1">
      <alignment horizontal="center" vertical="center" wrapText="1"/>
    </xf>
    <xf numFmtId="1" fontId="20" fillId="26" borderId="10" xfId="0" applyNumberFormat="1" applyFont="1" applyFill="1" applyBorder="1" applyAlignment="1">
      <alignment horizontal="center" vertical="center" wrapText="1"/>
    </xf>
    <xf numFmtId="43" fontId="20" fillId="24" borderId="10" xfId="65" applyNumberFormat="1" applyFont="1" applyFill="1" applyBorder="1" applyAlignment="1">
      <alignment horizontal="center" vertical="center"/>
      <protection/>
    </xf>
    <xf numFmtId="2" fontId="20" fillId="24" borderId="10" xfId="83" applyNumberFormat="1" applyFont="1" applyFill="1" applyBorder="1" applyAlignment="1" applyProtection="1">
      <alignment horizontal="center" vertical="center" wrapText="1"/>
      <protection hidden="1" locked="0"/>
    </xf>
    <xf numFmtId="3" fontId="20" fillId="24" borderId="10" xfId="83" applyNumberFormat="1" applyFont="1" applyFill="1" applyBorder="1" applyAlignment="1" applyProtection="1">
      <alignment horizontal="center" vertical="center" wrapText="1"/>
      <protection hidden="1"/>
    </xf>
    <xf numFmtId="2" fontId="20" fillId="24" borderId="10" xfId="0" applyNumberFormat="1" applyFont="1" applyFill="1" applyBorder="1" applyAlignment="1">
      <alignment horizontal="center" vertical="center"/>
    </xf>
    <xf numFmtId="3" fontId="20" fillId="24" borderId="10" xfId="96" applyNumberFormat="1" applyFont="1" applyFill="1" applyBorder="1" applyAlignment="1" applyProtection="1">
      <alignment horizontal="center" vertical="center" wrapText="1"/>
      <protection hidden="1" locked="0"/>
    </xf>
    <xf numFmtId="0" fontId="20" fillId="24" borderId="10" xfId="80" applyNumberFormat="1" applyFont="1" applyFill="1" applyBorder="1" applyAlignment="1" applyProtection="1">
      <alignment horizontal="center" vertical="center" wrapText="1"/>
      <protection/>
    </xf>
    <xf numFmtId="0" fontId="27" fillId="25" borderId="0" xfId="65" applyFont="1" applyFill="1" applyAlignment="1">
      <alignment horizontal="left" vertical="center"/>
      <protection/>
    </xf>
    <xf numFmtId="0" fontId="26" fillId="25" borderId="0" xfId="65" applyFont="1" applyFill="1" applyAlignment="1">
      <alignment horizontal="left" vertical="center"/>
      <protection/>
    </xf>
    <xf numFmtId="0" fontId="27" fillId="25" borderId="0" xfId="65" applyFont="1" applyFill="1" applyAlignment="1">
      <alignment vertical="center"/>
      <protection/>
    </xf>
    <xf numFmtId="0" fontId="31" fillId="25" borderId="14" xfId="65" applyFont="1" applyFill="1" applyBorder="1" applyAlignment="1">
      <alignment horizontal="left" vertical="center"/>
      <protection/>
    </xf>
    <xf numFmtId="0" fontId="31" fillId="25" borderId="15" xfId="65" applyFont="1" applyFill="1" applyBorder="1" applyAlignment="1">
      <alignment horizontal="left" vertical="center"/>
      <protection/>
    </xf>
    <xf numFmtId="0" fontId="31" fillId="25" borderId="16" xfId="65" applyFont="1" applyFill="1" applyBorder="1" applyAlignment="1">
      <alignment horizontal="left" vertical="center"/>
      <protection/>
    </xf>
    <xf numFmtId="0" fontId="29" fillId="24" borderId="10" xfId="0" applyFont="1" applyFill="1" applyBorder="1" applyAlignment="1">
      <alignment horizontal="left" vertical="center"/>
    </xf>
    <xf numFmtId="0" fontId="29" fillId="25" borderId="10" xfId="0" applyFont="1" applyFill="1" applyBorder="1" applyAlignment="1">
      <alignment horizontal="left" vertical="center"/>
    </xf>
    <xf numFmtId="0" fontId="21" fillId="25" borderId="17" xfId="65" applyFont="1" applyFill="1" applyBorder="1" applyAlignment="1">
      <alignment horizontal="center" vertical="center"/>
      <protection/>
    </xf>
    <xf numFmtId="0" fontId="31" fillId="25" borderId="10" xfId="65" applyFont="1" applyFill="1" applyBorder="1" applyAlignment="1">
      <alignment horizontal="left" vertical="center"/>
      <protection/>
    </xf>
    <xf numFmtId="0" fontId="29" fillId="25" borderId="12" xfId="65" applyFont="1" applyFill="1" applyBorder="1" applyAlignment="1">
      <alignment horizontal="center" vertical="center" wrapText="1"/>
      <protection/>
    </xf>
    <xf numFmtId="0" fontId="29" fillId="25" borderId="13" xfId="65" applyFont="1" applyFill="1" applyBorder="1" applyAlignment="1">
      <alignment horizontal="center" vertical="center" wrapText="1"/>
      <protection/>
    </xf>
    <xf numFmtId="0" fontId="29" fillId="24" borderId="14" xfId="0" applyFont="1" applyFill="1" applyBorder="1" applyAlignment="1">
      <alignment horizontal="left" vertical="center"/>
    </xf>
    <xf numFmtId="0" fontId="29" fillId="24" borderId="15" xfId="0" applyFont="1" applyFill="1" applyBorder="1" applyAlignment="1">
      <alignment horizontal="left" vertical="center"/>
    </xf>
    <xf numFmtId="0" fontId="29" fillId="24" borderId="16" xfId="0" applyFont="1" applyFill="1" applyBorder="1" applyAlignment="1">
      <alignment horizontal="left" vertical="center"/>
    </xf>
    <xf numFmtId="0" fontId="29" fillId="25" borderId="14" xfId="65" applyFont="1" applyFill="1" applyBorder="1" applyAlignment="1">
      <alignment horizontal="left" vertical="center" wrapText="1"/>
      <protection/>
    </xf>
    <xf numFmtId="0" fontId="29" fillId="25" borderId="15" xfId="65" applyFont="1" applyFill="1" applyBorder="1" applyAlignment="1">
      <alignment horizontal="left" vertical="center" wrapText="1"/>
      <protection/>
    </xf>
    <xf numFmtId="0" fontId="29" fillId="25" borderId="16" xfId="65" applyFont="1" applyFill="1" applyBorder="1" applyAlignment="1">
      <alignment horizontal="left" vertical="center" wrapText="1"/>
      <protection/>
    </xf>
    <xf numFmtId="0" fontId="31" fillId="25" borderId="14" xfId="65" applyFont="1" applyFill="1" applyBorder="1" applyAlignment="1">
      <alignment horizontal="left" vertical="center" wrapText="1"/>
      <protection/>
    </xf>
    <xf numFmtId="0" fontId="31" fillId="25" borderId="15" xfId="65" applyFont="1" applyFill="1" applyBorder="1" applyAlignment="1">
      <alignment horizontal="left" vertical="center" wrapText="1"/>
      <protection/>
    </xf>
    <xf numFmtId="0" fontId="31" fillId="25" borderId="16" xfId="65" applyFont="1" applyFill="1" applyBorder="1" applyAlignment="1">
      <alignment horizontal="left" vertical="center" wrapText="1"/>
      <protection/>
    </xf>
    <xf numFmtId="0" fontId="24" fillId="25" borderId="0" xfId="65" applyFont="1" applyFill="1" applyBorder="1" applyAlignment="1">
      <alignment horizontal="center" vertical="center"/>
      <protection/>
    </xf>
    <xf numFmtId="0" fontId="26" fillId="25" borderId="0" xfId="65" applyFont="1" applyFill="1" applyBorder="1" applyAlignment="1">
      <alignment horizontal="center" vertical="center"/>
      <protection/>
    </xf>
  </cellXfs>
  <cellStyles count="90">
    <cellStyle name="Normal" xfId="0"/>
    <cellStyle name="_Автошин 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1" xfId="68"/>
    <cellStyle name="Обычный 22" xfId="69"/>
    <cellStyle name="Обычный 25" xfId="70"/>
    <cellStyle name="Обычный 3" xfId="71"/>
    <cellStyle name="Обычный 38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Обычный_Дополнение_1" xfId="79"/>
    <cellStyle name="Обычный_Заявка 2005 г. приложение 1.1." xfId="80"/>
    <cellStyle name="Обычный_Заявка 2005 г. приложение 1.1. 2" xfId="81"/>
    <cellStyle name="Обычный_Заявка ММГ-2005г.5 раздел11.10.04" xfId="82"/>
    <cellStyle name="Обычный_Лист1" xfId="83"/>
    <cellStyle name="Обычный_Лист1 2" xfId="84"/>
    <cellStyle name="Обычный_Утв.заявка  (свод.)-2006  от 10 11 05.база xls (вар" xfId="85"/>
    <cellStyle name="Обычный_Утв.заявка  (свод.)-2006  от 10 11 05.база xls (вар 2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Стиль 1 2 15" xfId="93"/>
    <cellStyle name="Стиль 1 3" xfId="94"/>
    <cellStyle name="Текст предупреждения" xfId="95"/>
    <cellStyle name="Comma" xfId="96"/>
    <cellStyle name="Comma [0]" xfId="97"/>
    <cellStyle name="Финансовый 2" xfId="98"/>
    <cellStyle name="Финансовый 2 2" xfId="99"/>
    <cellStyle name="Финансовый 2 36" xfId="100"/>
    <cellStyle name="Финансовый 29" xfId="101"/>
    <cellStyle name="Финансовый 3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7"/>
  <sheetViews>
    <sheetView tabSelected="1" view="pageBreakPreview" zoomScale="85" zoomScaleSheetLayoutView="85" zoomScalePageLayoutView="0" workbookViewId="0" topLeftCell="B244">
      <selection activeCell="C253" sqref="C253"/>
    </sheetView>
  </sheetViews>
  <sheetFormatPr defaultColWidth="9.00390625" defaultRowHeight="12.75"/>
  <cols>
    <col min="1" max="1" width="5.25390625" style="7" hidden="1" customWidth="1"/>
    <col min="2" max="2" width="9.875" style="7" customWidth="1"/>
    <col min="3" max="3" width="17.375" style="67" customWidth="1"/>
    <col min="4" max="4" width="13.125" style="7" customWidth="1"/>
    <col min="5" max="5" width="42.25390625" style="7" customWidth="1"/>
    <col min="6" max="6" width="75.00390625" style="7" customWidth="1"/>
    <col min="7" max="7" width="34.625" style="7" customWidth="1"/>
    <col min="8" max="8" width="10.125" style="7" customWidth="1"/>
    <col min="9" max="9" width="15.25390625" style="7" customWidth="1"/>
    <col min="10" max="10" width="14.75390625" style="7" customWidth="1"/>
    <col min="11" max="11" width="13.125" style="7" customWidth="1"/>
    <col min="12" max="12" width="14.625" style="7" customWidth="1"/>
    <col min="13" max="13" width="18.25390625" style="7" customWidth="1"/>
    <col min="14" max="14" width="15.75390625" style="7" customWidth="1"/>
    <col min="15" max="15" width="21.875" style="7" customWidth="1"/>
    <col min="16" max="16" width="22.625" style="7" customWidth="1"/>
    <col min="17" max="17" width="12.875" style="7" customWidth="1"/>
    <col min="18" max="18" width="9.75390625" style="7" customWidth="1"/>
    <col min="19" max="19" width="10.625" style="7" customWidth="1"/>
    <col min="20" max="20" width="18.00390625" style="7" customWidth="1"/>
    <col min="21" max="21" width="25.625" style="7" customWidth="1"/>
    <col min="22" max="22" width="26.125" style="7" customWidth="1"/>
    <col min="23" max="23" width="12.875" style="7" customWidth="1"/>
    <col min="24" max="24" width="8.25390625" style="7" customWidth="1"/>
    <col min="25" max="25" width="27.25390625" style="7" customWidth="1"/>
    <col min="26" max="26" width="13.25390625" style="6" customWidth="1"/>
    <col min="27" max="27" width="20.875" style="6" customWidth="1"/>
    <col min="28" max="28" width="12.625" style="6" bestFit="1" customWidth="1"/>
    <col min="29" max="39" width="9.125" style="6" customWidth="1"/>
    <col min="40" max="16384" width="9.125" style="7" customWidth="1"/>
  </cols>
  <sheetData>
    <row r="1" spans="2:39" s="13" customFormat="1" ht="18.75">
      <c r="B1" s="70"/>
      <c r="C1" s="70"/>
      <c r="D1" s="70"/>
      <c r="E1" s="12"/>
      <c r="F1" s="12"/>
      <c r="G1" s="12"/>
      <c r="H1" s="12"/>
      <c r="I1" s="12"/>
      <c r="J1" s="12"/>
      <c r="K1" s="12"/>
      <c r="L1" s="12"/>
      <c r="M1" s="12"/>
      <c r="N1" s="12" t="s">
        <v>25</v>
      </c>
      <c r="O1" s="86"/>
      <c r="P1" s="12"/>
      <c r="Q1" s="12"/>
      <c r="R1" s="12"/>
      <c r="S1" s="12"/>
      <c r="T1" s="86"/>
      <c r="U1" s="72"/>
      <c r="V1" s="72"/>
      <c r="W1" s="216" t="s">
        <v>40</v>
      </c>
      <c r="X1" s="216"/>
      <c r="Y1" s="216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2:39" s="13" customFormat="1" ht="18.75">
      <c r="B2" s="70"/>
      <c r="C2" s="70"/>
      <c r="D2" s="70"/>
      <c r="E2" s="12"/>
      <c r="F2" s="12"/>
      <c r="G2" s="12"/>
      <c r="H2" s="12"/>
      <c r="I2" s="12"/>
      <c r="J2" s="12"/>
      <c r="K2" s="12"/>
      <c r="L2" s="12"/>
      <c r="M2" s="12"/>
      <c r="N2" s="12"/>
      <c r="O2" s="86"/>
      <c r="P2" s="12"/>
      <c r="Q2" s="12"/>
      <c r="R2" s="12"/>
      <c r="S2" s="12"/>
      <c r="T2" s="12"/>
      <c r="U2" s="72"/>
      <c r="V2" s="72"/>
      <c r="W2" s="216" t="s">
        <v>41</v>
      </c>
      <c r="X2" s="216"/>
      <c r="Y2" s="216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2:39" s="13" customFormat="1" ht="18.75">
      <c r="B3" s="70"/>
      <c r="C3" s="70"/>
      <c r="D3" s="70"/>
      <c r="E3" s="12"/>
      <c r="F3" s="12"/>
      <c r="G3" s="12"/>
      <c r="H3" s="12"/>
      <c r="I3" s="12"/>
      <c r="J3" s="12"/>
      <c r="K3" s="12"/>
      <c r="L3" s="12"/>
      <c r="M3" s="12"/>
      <c r="N3" s="12"/>
      <c r="O3" s="86"/>
      <c r="P3" s="12"/>
      <c r="Q3" s="12"/>
      <c r="R3" s="12"/>
      <c r="S3" s="12"/>
      <c r="T3" s="12"/>
      <c r="U3" s="72"/>
      <c r="V3" s="72"/>
      <c r="W3" s="216" t="s">
        <v>14</v>
      </c>
      <c r="X3" s="216"/>
      <c r="Y3" s="216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2:39" s="13" customFormat="1" ht="18.75">
      <c r="B4" s="70"/>
      <c r="C4" s="70"/>
      <c r="D4" s="70"/>
      <c r="E4" s="12"/>
      <c r="F4" s="12"/>
      <c r="G4" s="12"/>
      <c r="H4" s="12"/>
      <c r="I4" s="12"/>
      <c r="J4" s="12"/>
      <c r="K4" s="12"/>
      <c r="L4" s="12"/>
      <c r="M4" s="12"/>
      <c r="N4" s="12"/>
      <c r="O4" s="86"/>
      <c r="P4" s="12"/>
      <c r="Q4" s="12"/>
      <c r="R4" s="12"/>
      <c r="S4" s="12"/>
      <c r="T4" s="12"/>
      <c r="U4" s="72"/>
      <c r="V4" s="72"/>
      <c r="W4" s="216" t="s">
        <v>540</v>
      </c>
      <c r="X4" s="216"/>
      <c r="Y4" s="216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2:39" s="39" customFormat="1" ht="47.25" customHeight="1">
      <c r="B5" s="40"/>
      <c r="C5" s="40"/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  <c r="O5" s="91"/>
      <c r="P5" s="41"/>
      <c r="Q5" s="41"/>
      <c r="R5" s="41"/>
      <c r="S5" s="41"/>
      <c r="T5" s="41"/>
      <c r="U5" s="92"/>
      <c r="V5" s="92"/>
      <c r="W5" s="92"/>
      <c r="X5" s="92"/>
      <c r="Y5" s="9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</row>
    <row r="6" spans="2:39" s="13" customFormat="1" ht="18.75">
      <c r="B6" s="216" t="s">
        <v>62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2:25" ht="47.25" customHeight="1" thickBot="1">
      <c r="B7" s="42"/>
      <c r="C7" s="42"/>
      <c r="D7" s="42"/>
      <c r="E7" s="6"/>
      <c r="F7" s="6"/>
      <c r="G7" s="6"/>
      <c r="H7" s="6"/>
      <c r="I7" s="6"/>
      <c r="J7" s="6"/>
      <c r="K7" s="6"/>
      <c r="L7" s="43"/>
      <c r="M7" s="43"/>
      <c r="N7" s="43"/>
      <c r="O7" s="43"/>
      <c r="P7" s="6"/>
      <c r="Q7" s="43"/>
      <c r="R7" s="43"/>
      <c r="S7" s="43"/>
      <c r="T7" s="217"/>
      <c r="U7" s="217"/>
      <c r="V7" s="217"/>
      <c r="W7" s="217"/>
      <c r="X7" s="217"/>
      <c r="Y7" s="217"/>
    </row>
    <row r="8" spans="2:26" ht="47.25" customHeight="1">
      <c r="B8" s="84" t="s">
        <v>16</v>
      </c>
      <c r="C8" s="84" t="s">
        <v>17</v>
      </c>
      <c r="D8" s="205" t="s">
        <v>18</v>
      </c>
      <c r="E8" s="205" t="s">
        <v>19</v>
      </c>
      <c r="F8" s="205" t="s">
        <v>20</v>
      </c>
      <c r="G8" s="205" t="s">
        <v>15</v>
      </c>
      <c r="H8" s="205" t="s">
        <v>21</v>
      </c>
      <c r="I8" s="205" t="s">
        <v>22</v>
      </c>
      <c r="J8" s="205" t="s">
        <v>23</v>
      </c>
      <c r="K8" s="205" t="s">
        <v>24</v>
      </c>
      <c r="L8" s="205" t="s">
        <v>0</v>
      </c>
      <c r="M8" s="205" t="s">
        <v>1</v>
      </c>
      <c r="N8" s="205" t="s">
        <v>2</v>
      </c>
      <c r="O8" s="205" t="s">
        <v>3</v>
      </c>
      <c r="P8" s="205" t="s">
        <v>4</v>
      </c>
      <c r="Q8" s="84" t="s">
        <v>5</v>
      </c>
      <c r="R8" s="205" t="s">
        <v>6</v>
      </c>
      <c r="S8" s="205" t="s">
        <v>7</v>
      </c>
      <c r="T8" s="84" t="s">
        <v>8</v>
      </c>
      <c r="U8" s="84" t="s">
        <v>9</v>
      </c>
      <c r="V8" s="84" t="s">
        <v>10</v>
      </c>
      <c r="W8" s="205" t="s">
        <v>11</v>
      </c>
      <c r="X8" s="205" t="s">
        <v>12</v>
      </c>
      <c r="Y8" s="205" t="s">
        <v>13</v>
      </c>
      <c r="Z8" s="203"/>
    </row>
    <row r="9" spans="2:39" s="44" customFormat="1" ht="47.25" customHeight="1" thickBot="1">
      <c r="B9" s="85"/>
      <c r="C9" s="85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85"/>
      <c r="R9" s="206"/>
      <c r="S9" s="206"/>
      <c r="T9" s="85"/>
      <c r="U9" s="85"/>
      <c r="V9" s="85"/>
      <c r="W9" s="206"/>
      <c r="X9" s="206"/>
      <c r="Y9" s="206"/>
      <c r="Z9" s="203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</row>
    <row r="10" spans="2:39" s="44" customFormat="1" ht="15.75">
      <c r="B10" s="69">
        <v>1</v>
      </c>
      <c r="C10" s="69">
        <v>2</v>
      </c>
      <c r="D10" s="69">
        <v>3</v>
      </c>
      <c r="E10" s="69">
        <v>4</v>
      </c>
      <c r="F10" s="69">
        <v>5</v>
      </c>
      <c r="G10" s="69">
        <v>6</v>
      </c>
      <c r="H10" s="69">
        <v>7</v>
      </c>
      <c r="I10" s="69">
        <v>8</v>
      </c>
      <c r="J10" s="69">
        <v>9</v>
      </c>
      <c r="K10" s="69">
        <v>10</v>
      </c>
      <c r="L10" s="69">
        <v>11</v>
      </c>
      <c r="M10" s="69">
        <v>12</v>
      </c>
      <c r="N10" s="69">
        <v>13</v>
      </c>
      <c r="O10" s="69">
        <v>14</v>
      </c>
      <c r="P10" s="69">
        <v>15</v>
      </c>
      <c r="Q10" s="69">
        <v>16</v>
      </c>
      <c r="R10" s="69">
        <v>17</v>
      </c>
      <c r="S10" s="69">
        <v>18</v>
      </c>
      <c r="T10" s="69">
        <v>19</v>
      </c>
      <c r="U10" s="69">
        <v>20</v>
      </c>
      <c r="V10" s="69">
        <v>21</v>
      </c>
      <c r="W10" s="69">
        <v>22</v>
      </c>
      <c r="X10" s="69">
        <v>23</v>
      </c>
      <c r="Y10" s="69">
        <v>24</v>
      </c>
      <c r="Z10" s="6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</row>
    <row r="11" spans="2:39" s="44" customFormat="1" ht="15.75">
      <c r="B11" s="210" t="s">
        <v>63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2"/>
      <c r="Z11" s="6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</row>
    <row r="12" spans="1:26" s="5" customFormat="1" ht="63.75" customHeight="1">
      <c r="A12" s="1"/>
      <c r="B12" s="94" t="s">
        <v>102</v>
      </c>
      <c r="C12" s="2" t="s">
        <v>14</v>
      </c>
      <c r="D12" s="95" t="s">
        <v>103</v>
      </c>
      <c r="E12" s="1" t="s">
        <v>104</v>
      </c>
      <c r="F12" s="96" t="s">
        <v>105</v>
      </c>
      <c r="G12" s="1"/>
      <c r="H12" s="1" t="s">
        <v>45</v>
      </c>
      <c r="I12" s="1">
        <v>0</v>
      </c>
      <c r="J12" s="3">
        <v>470000000</v>
      </c>
      <c r="K12" s="2" t="s">
        <v>106</v>
      </c>
      <c r="L12" s="2" t="s">
        <v>107</v>
      </c>
      <c r="M12" s="3" t="s">
        <v>51</v>
      </c>
      <c r="N12" s="1" t="s">
        <v>26</v>
      </c>
      <c r="O12" s="2" t="s">
        <v>108</v>
      </c>
      <c r="P12" s="2" t="s">
        <v>44</v>
      </c>
      <c r="Q12" s="97" t="s">
        <v>109</v>
      </c>
      <c r="R12" s="94" t="s">
        <v>110</v>
      </c>
      <c r="S12" s="3">
        <v>0.2</v>
      </c>
      <c r="T12" s="98">
        <v>1191360</v>
      </c>
      <c r="U12" s="99">
        <f>S12*T12</f>
        <v>238272</v>
      </c>
      <c r="V12" s="99">
        <f>U12*1.12</f>
        <v>266864.64</v>
      </c>
      <c r="W12" s="1"/>
      <c r="X12" s="100">
        <v>2012</v>
      </c>
      <c r="Y12" s="1" t="s">
        <v>111</v>
      </c>
      <c r="Z12" s="4"/>
    </row>
    <row r="13" spans="1:26" s="5" customFormat="1" ht="63.75" customHeight="1">
      <c r="A13" s="1"/>
      <c r="B13" s="94" t="s">
        <v>112</v>
      </c>
      <c r="C13" s="2" t="s">
        <v>14</v>
      </c>
      <c r="D13" s="95" t="s">
        <v>103</v>
      </c>
      <c r="E13" s="1" t="s">
        <v>104</v>
      </c>
      <c r="F13" s="96" t="s">
        <v>113</v>
      </c>
      <c r="G13" s="1"/>
      <c r="H13" s="1" t="s">
        <v>45</v>
      </c>
      <c r="I13" s="1">
        <v>0</v>
      </c>
      <c r="J13" s="3">
        <v>470000000</v>
      </c>
      <c r="K13" s="2" t="s">
        <v>106</v>
      </c>
      <c r="L13" s="2" t="s">
        <v>107</v>
      </c>
      <c r="M13" s="3" t="s">
        <v>51</v>
      </c>
      <c r="N13" s="1" t="s">
        <v>26</v>
      </c>
      <c r="O13" s="2" t="s">
        <v>108</v>
      </c>
      <c r="P13" s="2" t="s">
        <v>44</v>
      </c>
      <c r="Q13" s="97" t="s">
        <v>109</v>
      </c>
      <c r="R13" s="94" t="s">
        <v>110</v>
      </c>
      <c r="S13" s="3">
        <v>0.2</v>
      </c>
      <c r="T13" s="98">
        <v>19200</v>
      </c>
      <c r="U13" s="99">
        <f aca="true" t="shared" si="0" ref="U13:U76">S13*T13</f>
        <v>3840</v>
      </c>
      <c r="V13" s="99">
        <f aca="true" t="shared" si="1" ref="V13:V76">U13*1.12</f>
        <v>4300.8</v>
      </c>
      <c r="W13" s="1"/>
      <c r="X13" s="100">
        <v>2012</v>
      </c>
      <c r="Y13" s="1" t="s">
        <v>111</v>
      </c>
      <c r="Z13" s="4"/>
    </row>
    <row r="14" spans="1:26" s="5" customFormat="1" ht="63.75" customHeight="1">
      <c r="A14" s="1"/>
      <c r="B14" s="94" t="s">
        <v>114</v>
      </c>
      <c r="C14" s="2" t="s">
        <v>14</v>
      </c>
      <c r="D14" s="95" t="s">
        <v>103</v>
      </c>
      <c r="E14" s="1" t="s">
        <v>104</v>
      </c>
      <c r="F14" s="96" t="s">
        <v>115</v>
      </c>
      <c r="G14" s="1"/>
      <c r="H14" s="1" t="s">
        <v>45</v>
      </c>
      <c r="I14" s="1">
        <v>0</v>
      </c>
      <c r="J14" s="3">
        <v>470000000</v>
      </c>
      <c r="K14" s="2" t="s">
        <v>106</v>
      </c>
      <c r="L14" s="2" t="s">
        <v>107</v>
      </c>
      <c r="M14" s="3" t="s">
        <v>51</v>
      </c>
      <c r="N14" s="1" t="s">
        <v>26</v>
      </c>
      <c r="O14" s="2" t="s">
        <v>108</v>
      </c>
      <c r="P14" s="2" t="s">
        <v>44</v>
      </c>
      <c r="Q14" s="97" t="s">
        <v>109</v>
      </c>
      <c r="R14" s="94" t="s">
        <v>110</v>
      </c>
      <c r="S14" s="3">
        <v>0.1</v>
      </c>
      <c r="T14" s="98">
        <v>1515600</v>
      </c>
      <c r="U14" s="99">
        <f t="shared" si="0"/>
        <v>151560</v>
      </c>
      <c r="V14" s="99">
        <f t="shared" si="1"/>
        <v>169747.2</v>
      </c>
      <c r="W14" s="1"/>
      <c r="X14" s="100">
        <v>2012</v>
      </c>
      <c r="Y14" s="1" t="s">
        <v>111</v>
      </c>
      <c r="Z14" s="4"/>
    </row>
    <row r="15" spans="1:26" s="5" customFormat="1" ht="63.75" customHeight="1">
      <c r="A15" s="1"/>
      <c r="B15" s="94" t="s">
        <v>116</v>
      </c>
      <c r="C15" s="2" t="s">
        <v>14</v>
      </c>
      <c r="D15" s="95" t="s">
        <v>103</v>
      </c>
      <c r="E15" s="1" t="s">
        <v>104</v>
      </c>
      <c r="F15" s="96" t="s">
        <v>117</v>
      </c>
      <c r="G15" s="1"/>
      <c r="H15" s="1" t="s">
        <v>45</v>
      </c>
      <c r="I15" s="1">
        <v>0</v>
      </c>
      <c r="J15" s="3">
        <v>470000000</v>
      </c>
      <c r="K15" s="2" t="s">
        <v>106</v>
      </c>
      <c r="L15" s="2" t="s">
        <v>107</v>
      </c>
      <c r="M15" s="3" t="s">
        <v>51</v>
      </c>
      <c r="N15" s="1" t="s">
        <v>26</v>
      </c>
      <c r="O15" s="2" t="s">
        <v>108</v>
      </c>
      <c r="P15" s="2" t="s">
        <v>44</v>
      </c>
      <c r="Q15" s="97" t="s">
        <v>109</v>
      </c>
      <c r="R15" s="94" t="s">
        <v>110</v>
      </c>
      <c r="S15" s="3">
        <v>0.2</v>
      </c>
      <c r="T15" s="98">
        <v>559200</v>
      </c>
      <c r="U15" s="99">
        <f t="shared" si="0"/>
        <v>111840</v>
      </c>
      <c r="V15" s="99">
        <f t="shared" si="1"/>
        <v>125260.80000000002</v>
      </c>
      <c r="W15" s="1"/>
      <c r="X15" s="100">
        <v>2012</v>
      </c>
      <c r="Y15" s="1" t="s">
        <v>111</v>
      </c>
      <c r="Z15" s="4"/>
    </row>
    <row r="16" spans="1:26" s="5" customFormat="1" ht="63.75" customHeight="1">
      <c r="A16" s="1"/>
      <c r="B16" s="94" t="s">
        <v>118</v>
      </c>
      <c r="C16" s="2" t="s">
        <v>14</v>
      </c>
      <c r="D16" s="95" t="s">
        <v>103</v>
      </c>
      <c r="E16" s="1" t="s">
        <v>104</v>
      </c>
      <c r="F16" s="96" t="s">
        <v>119</v>
      </c>
      <c r="G16" s="1"/>
      <c r="H16" s="1" t="s">
        <v>45</v>
      </c>
      <c r="I16" s="1">
        <v>0</v>
      </c>
      <c r="J16" s="3">
        <v>470000000</v>
      </c>
      <c r="K16" s="2" t="s">
        <v>106</v>
      </c>
      <c r="L16" s="2" t="s">
        <v>107</v>
      </c>
      <c r="M16" s="3" t="s">
        <v>51</v>
      </c>
      <c r="N16" s="1" t="s">
        <v>26</v>
      </c>
      <c r="O16" s="2" t="s">
        <v>108</v>
      </c>
      <c r="P16" s="2" t="s">
        <v>44</v>
      </c>
      <c r="Q16" s="97" t="s">
        <v>109</v>
      </c>
      <c r="R16" s="94" t="s">
        <v>110</v>
      </c>
      <c r="S16" s="3">
        <v>12.8</v>
      </c>
      <c r="T16" s="98">
        <v>254280</v>
      </c>
      <c r="U16" s="99">
        <f t="shared" si="0"/>
        <v>3254784</v>
      </c>
      <c r="V16" s="99">
        <f t="shared" si="1"/>
        <v>3645358.0800000005</v>
      </c>
      <c r="W16" s="1"/>
      <c r="X16" s="100">
        <v>2012</v>
      </c>
      <c r="Y16" s="1" t="s">
        <v>111</v>
      </c>
      <c r="Z16" s="4"/>
    </row>
    <row r="17" spans="1:26" s="110" customFormat="1" ht="63.75" customHeight="1">
      <c r="A17" s="101"/>
      <c r="B17" s="102" t="s">
        <v>120</v>
      </c>
      <c r="C17" s="103" t="s">
        <v>14</v>
      </c>
      <c r="D17" s="104" t="s">
        <v>103</v>
      </c>
      <c r="E17" s="101" t="s">
        <v>104</v>
      </c>
      <c r="F17" s="105" t="s">
        <v>121</v>
      </c>
      <c r="G17" s="101"/>
      <c r="H17" s="101" t="s">
        <v>45</v>
      </c>
      <c r="I17" s="101">
        <v>0</v>
      </c>
      <c r="J17" s="106">
        <v>470000000</v>
      </c>
      <c r="K17" s="103" t="s">
        <v>106</v>
      </c>
      <c r="L17" s="103" t="s">
        <v>107</v>
      </c>
      <c r="M17" s="106" t="s">
        <v>51</v>
      </c>
      <c r="N17" s="101" t="s">
        <v>26</v>
      </c>
      <c r="O17" s="103" t="s">
        <v>108</v>
      </c>
      <c r="P17" s="103" t="s">
        <v>44</v>
      </c>
      <c r="Q17" s="107" t="s">
        <v>109</v>
      </c>
      <c r="R17" s="102" t="s">
        <v>110</v>
      </c>
      <c r="S17" s="106">
        <v>0.2</v>
      </c>
      <c r="T17" s="108">
        <v>366000</v>
      </c>
      <c r="U17" s="99">
        <f t="shared" si="0"/>
        <v>73200</v>
      </c>
      <c r="V17" s="99">
        <f t="shared" si="1"/>
        <v>81984.00000000001</v>
      </c>
      <c r="W17" s="101"/>
      <c r="X17" s="101">
        <v>2012</v>
      </c>
      <c r="Y17" s="101" t="s">
        <v>111</v>
      </c>
      <c r="Z17" s="109"/>
    </row>
    <row r="18" spans="1:26" s="5" customFormat="1" ht="63.75" customHeight="1">
      <c r="A18" s="1"/>
      <c r="B18" s="94" t="s">
        <v>122</v>
      </c>
      <c r="C18" s="2" t="s">
        <v>14</v>
      </c>
      <c r="D18" s="95" t="s">
        <v>103</v>
      </c>
      <c r="E18" s="1" t="s">
        <v>104</v>
      </c>
      <c r="F18" s="111" t="s">
        <v>123</v>
      </c>
      <c r="G18" s="1"/>
      <c r="H18" s="1" t="s">
        <v>45</v>
      </c>
      <c r="I18" s="1">
        <v>0</v>
      </c>
      <c r="J18" s="3">
        <v>470000000</v>
      </c>
      <c r="K18" s="2" t="s">
        <v>106</v>
      </c>
      <c r="L18" s="2" t="s">
        <v>107</v>
      </c>
      <c r="M18" s="3" t="s">
        <v>51</v>
      </c>
      <c r="N18" s="1" t="s">
        <v>26</v>
      </c>
      <c r="O18" s="2" t="s">
        <v>108</v>
      </c>
      <c r="P18" s="2" t="s">
        <v>44</v>
      </c>
      <c r="Q18" s="97" t="s">
        <v>109</v>
      </c>
      <c r="R18" s="94" t="s">
        <v>110</v>
      </c>
      <c r="S18" s="3">
        <v>0.4</v>
      </c>
      <c r="T18" s="98">
        <v>410160</v>
      </c>
      <c r="U18" s="99">
        <f t="shared" si="0"/>
        <v>164064</v>
      </c>
      <c r="V18" s="99">
        <f t="shared" si="1"/>
        <v>183751.68000000002</v>
      </c>
      <c r="W18" s="1"/>
      <c r="X18" s="100">
        <v>2012</v>
      </c>
      <c r="Y18" s="1" t="s">
        <v>111</v>
      </c>
      <c r="Z18" s="4"/>
    </row>
    <row r="19" spans="1:26" s="5" customFormat="1" ht="63.75" customHeight="1">
      <c r="A19" s="1"/>
      <c r="B19" s="94" t="s">
        <v>124</v>
      </c>
      <c r="C19" s="2" t="s">
        <v>14</v>
      </c>
      <c r="D19" s="95" t="s">
        <v>103</v>
      </c>
      <c r="E19" s="1" t="s">
        <v>104</v>
      </c>
      <c r="F19" s="96" t="s">
        <v>125</v>
      </c>
      <c r="G19" s="1"/>
      <c r="H19" s="1" t="s">
        <v>45</v>
      </c>
      <c r="I19" s="1">
        <v>0</v>
      </c>
      <c r="J19" s="3">
        <v>470000000</v>
      </c>
      <c r="K19" s="2" t="s">
        <v>106</v>
      </c>
      <c r="L19" s="2" t="s">
        <v>107</v>
      </c>
      <c r="M19" s="3" t="s">
        <v>51</v>
      </c>
      <c r="N19" s="1" t="s">
        <v>26</v>
      </c>
      <c r="O19" s="2" t="s">
        <v>108</v>
      </c>
      <c r="P19" s="2" t="s">
        <v>44</v>
      </c>
      <c r="Q19" s="97" t="s">
        <v>109</v>
      </c>
      <c r="R19" s="94" t="s">
        <v>110</v>
      </c>
      <c r="S19" s="3">
        <v>0.5</v>
      </c>
      <c r="T19" s="98">
        <v>78840</v>
      </c>
      <c r="U19" s="99">
        <f t="shared" si="0"/>
        <v>39420</v>
      </c>
      <c r="V19" s="99">
        <f t="shared" si="1"/>
        <v>44150.4</v>
      </c>
      <c r="W19" s="1"/>
      <c r="X19" s="100">
        <v>2012</v>
      </c>
      <c r="Y19" s="1" t="s">
        <v>111</v>
      </c>
      <c r="Z19" s="4"/>
    </row>
    <row r="20" spans="1:26" s="5" customFormat="1" ht="63.75" customHeight="1">
      <c r="A20" s="1"/>
      <c r="B20" s="94" t="s">
        <v>126</v>
      </c>
      <c r="C20" s="2" t="s">
        <v>14</v>
      </c>
      <c r="D20" s="1" t="s">
        <v>127</v>
      </c>
      <c r="E20" s="94" t="s">
        <v>128</v>
      </c>
      <c r="F20" s="96" t="s">
        <v>129</v>
      </c>
      <c r="G20" s="1"/>
      <c r="H20" s="1" t="s">
        <v>45</v>
      </c>
      <c r="I20" s="1">
        <v>0</v>
      </c>
      <c r="J20" s="3">
        <v>470000000</v>
      </c>
      <c r="K20" s="2" t="s">
        <v>46</v>
      </c>
      <c r="L20" s="2" t="s">
        <v>47</v>
      </c>
      <c r="M20" s="3" t="s">
        <v>51</v>
      </c>
      <c r="N20" s="1" t="s">
        <v>26</v>
      </c>
      <c r="O20" s="2" t="s">
        <v>48</v>
      </c>
      <c r="P20" s="2" t="s">
        <v>44</v>
      </c>
      <c r="Q20" s="1">
        <v>796</v>
      </c>
      <c r="R20" s="33" t="s">
        <v>36</v>
      </c>
      <c r="S20" s="112">
        <v>10</v>
      </c>
      <c r="T20" s="113">
        <v>26680.5</v>
      </c>
      <c r="U20" s="99">
        <f t="shared" si="0"/>
        <v>266805</v>
      </c>
      <c r="V20" s="99">
        <f t="shared" si="1"/>
        <v>298821.60000000003</v>
      </c>
      <c r="W20" s="1"/>
      <c r="X20" s="1">
        <v>2012</v>
      </c>
      <c r="Y20" s="1" t="s">
        <v>111</v>
      </c>
      <c r="Z20" s="4"/>
    </row>
    <row r="21" spans="1:26" s="5" customFormat="1" ht="63.75" customHeight="1">
      <c r="A21" s="1"/>
      <c r="B21" s="94" t="s">
        <v>130</v>
      </c>
      <c r="C21" s="2" t="s">
        <v>14</v>
      </c>
      <c r="D21" s="1" t="s">
        <v>127</v>
      </c>
      <c r="E21" s="94" t="s">
        <v>128</v>
      </c>
      <c r="F21" s="96" t="s">
        <v>131</v>
      </c>
      <c r="G21" s="1"/>
      <c r="H21" s="1" t="s">
        <v>45</v>
      </c>
      <c r="I21" s="1">
        <v>0</v>
      </c>
      <c r="J21" s="3">
        <v>470000000</v>
      </c>
      <c r="K21" s="2" t="s">
        <v>46</v>
      </c>
      <c r="L21" s="2" t="s">
        <v>47</v>
      </c>
      <c r="M21" s="3" t="s">
        <v>51</v>
      </c>
      <c r="N21" s="1" t="s">
        <v>26</v>
      </c>
      <c r="O21" s="2" t="s">
        <v>48</v>
      </c>
      <c r="P21" s="2" t="s">
        <v>44</v>
      </c>
      <c r="Q21" s="1">
        <v>796</v>
      </c>
      <c r="R21" s="33" t="s">
        <v>36</v>
      </c>
      <c r="S21" s="112">
        <v>30</v>
      </c>
      <c r="T21" s="113">
        <v>25855.5</v>
      </c>
      <c r="U21" s="99">
        <f t="shared" si="0"/>
        <v>775665</v>
      </c>
      <c r="V21" s="99">
        <f t="shared" si="1"/>
        <v>868744.8</v>
      </c>
      <c r="W21" s="1"/>
      <c r="X21" s="1">
        <v>2012</v>
      </c>
      <c r="Y21" s="1" t="s">
        <v>111</v>
      </c>
      <c r="Z21" s="4"/>
    </row>
    <row r="22" spans="1:26" s="5" customFormat="1" ht="63.75" customHeight="1">
      <c r="A22" s="1"/>
      <c r="B22" s="94" t="s">
        <v>132</v>
      </c>
      <c r="C22" s="2" t="s">
        <v>14</v>
      </c>
      <c r="D22" s="1" t="s">
        <v>127</v>
      </c>
      <c r="E22" s="94" t="s">
        <v>128</v>
      </c>
      <c r="F22" s="96" t="s">
        <v>133</v>
      </c>
      <c r="G22" s="1"/>
      <c r="H22" s="1" t="s">
        <v>45</v>
      </c>
      <c r="I22" s="1">
        <v>0</v>
      </c>
      <c r="J22" s="3">
        <v>470000000</v>
      </c>
      <c r="K22" s="2" t="s">
        <v>46</v>
      </c>
      <c r="L22" s="2" t="s">
        <v>47</v>
      </c>
      <c r="M22" s="3" t="s">
        <v>51</v>
      </c>
      <c r="N22" s="1" t="s">
        <v>26</v>
      </c>
      <c r="O22" s="2" t="s">
        <v>48</v>
      </c>
      <c r="P22" s="2" t="s">
        <v>44</v>
      </c>
      <c r="Q22" s="1">
        <v>796</v>
      </c>
      <c r="R22" s="33" t="s">
        <v>36</v>
      </c>
      <c r="S22" s="112">
        <v>16</v>
      </c>
      <c r="T22" s="113">
        <v>34026.3</v>
      </c>
      <c r="U22" s="99">
        <f t="shared" si="0"/>
        <v>544420.8</v>
      </c>
      <c r="V22" s="99">
        <f t="shared" si="1"/>
        <v>609751.2960000001</v>
      </c>
      <c r="W22" s="1"/>
      <c r="X22" s="1">
        <v>2012</v>
      </c>
      <c r="Y22" s="1" t="s">
        <v>111</v>
      </c>
      <c r="Z22" s="4"/>
    </row>
    <row r="23" spans="1:26" s="5" customFormat="1" ht="63.75" customHeight="1">
      <c r="A23" s="1"/>
      <c r="B23" s="94" t="s">
        <v>134</v>
      </c>
      <c r="C23" s="2" t="s">
        <v>14</v>
      </c>
      <c r="D23" s="1" t="s">
        <v>127</v>
      </c>
      <c r="E23" s="94" t="s">
        <v>128</v>
      </c>
      <c r="F23" s="114" t="s">
        <v>135</v>
      </c>
      <c r="G23" s="1"/>
      <c r="H23" s="1" t="s">
        <v>45</v>
      </c>
      <c r="I23" s="1">
        <v>0</v>
      </c>
      <c r="J23" s="3">
        <v>470000000</v>
      </c>
      <c r="K23" s="2" t="s">
        <v>46</v>
      </c>
      <c r="L23" s="2" t="s">
        <v>47</v>
      </c>
      <c r="M23" s="3" t="s">
        <v>51</v>
      </c>
      <c r="N23" s="1" t="s">
        <v>26</v>
      </c>
      <c r="O23" s="2" t="s">
        <v>48</v>
      </c>
      <c r="P23" s="2" t="s">
        <v>44</v>
      </c>
      <c r="Q23" s="1">
        <v>796</v>
      </c>
      <c r="R23" s="33" t="s">
        <v>36</v>
      </c>
      <c r="S23" s="112">
        <v>5</v>
      </c>
      <c r="T23" s="113">
        <v>32719.5</v>
      </c>
      <c r="U23" s="99">
        <f t="shared" si="0"/>
        <v>163597.5</v>
      </c>
      <c r="V23" s="99">
        <f t="shared" si="1"/>
        <v>183229.2</v>
      </c>
      <c r="W23" s="1"/>
      <c r="X23" s="1">
        <v>2012</v>
      </c>
      <c r="Y23" s="1" t="s">
        <v>111</v>
      </c>
      <c r="Z23" s="4"/>
    </row>
    <row r="24" spans="1:26" s="5" customFormat="1" ht="63.75" customHeight="1">
      <c r="A24" s="1"/>
      <c r="B24" s="94" t="s">
        <v>136</v>
      </c>
      <c r="C24" s="2" t="s">
        <v>14</v>
      </c>
      <c r="D24" s="1" t="s">
        <v>127</v>
      </c>
      <c r="E24" s="94" t="s">
        <v>128</v>
      </c>
      <c r="F24" s="114" t="s">
        <v>137</v>
      </c>
      <c r="G24" s="1"/>
      <c r="H24" s="1" t="s">
        <v>45</v>
      </c>
      <c r="I24" s="1">
        <v>0</v>
      </c>
      <c r="J24" s="3">
        <v>470000000</v>
      </c>
      <c r="K24" s="2" t="s">
        <v>46</v>
      </c>
      <c r="L24" s="2" t="s">
        <v>47</v>
      </c>
      <c r="M24" s="3" t="s">
        <v>51</v>
      </c>
      <c r="N24" s="1" t="s">
        <v>26</v>
      </c>
      <c r="O24" s="2" t="s">
        <v>48</v>
      </c>
      <c r="P24" s="2" t="s">
        <v>44</v>
      </c>
      <c r="Q24" s="1">
        <v>796</v>
      </c>
      <c r="R24" s="33" t="s">
        <v>36</v>
      </c>
      <c r="S24" s="112">
        <v>10</v>
      </c>
      <c r="T24" s="113">
        <v>12333.2</v>
      </c>
      <c r="U24" s="99">
        <f t="shared" si="0"/>
        <v>123332</v>
      </c>
      <c r="V24" s="99">
        <f t="shared" si="1"/>
        <v>138131.84000000003</v>
      </c>
      <c r="W24" s="1"/>
      <c r="X24" s="1">
        <v>2012</v>
      </c>
      <c r="Y24" s="1" t="s">
        <v>111</v>
      </c>
      <c r="Z24" s="4"/>
    </row>
    <row r="25" spans="1:26" s="5" customFormat="1" ht="63.75" customHeight="1">
      <c r="A25" s="1"/>
      <c r="B25" s="94" t="s">
        <v>138</v>
      </c>
      <c r="C25" s="2" t="s">
        <v>14</v>
      </c>
      <c r="D25" s="1" t="s">
        <v>127</v>
      </c>
      <c r="E25" s="94" t="s">
        <v>128</v>
      </c>
      <c r="F25" s="114" t="s">
        <v>139</v>
      </c>
      <c r="G25" s="1"/>
      <c r="H25" s="1" t="s">
        <v>45</v>
      </c>
      <c r="I25" s="1">
        <v>0</v>
      </c>
      <c r="J25" s="3">
        <v>470000000</v>
      </c>
      <c r="K25" s="2" t="s">
        <v>46</v>
      </c>
      <c r="L25" s="2" t="s">
        <v>47</v>
      </c>
      <c r="M25" s="3" t="s">
        <v>51</v>
      </c>
      <c r="N25" s="1" t="s">
        <v>26</v>
      </c>
      <c r="O25" s="2" t="s">
        <v>48</v>
      </c>
      <c r="P25" s="2" t="s">
        <v>44</v>
      </c>
      <c r="Q25" s="1">
        <v>796</v>
      </c>
      <c r="R25" s="33" t="s">
        <v>36</v>
      </c>
      <c r="S25" s="112">
        <v>5</v>
      </c>
      <c r="T25" s="113">
        <v>12333.2</v>
      </c>
      <c r="U25" s="99">
        <f t="shared" si="0"/>
        <v>61666</v>
      </c>
      <c r="V25" s="99">
        <f t="shared" si="1"/>
        <v>69065.92000000001</v>
      </c>
      <c r="W25" s="1"/>
      <c r="X25" s="1">
        <v>2012</v>
      </c>
      <c r="Y25" s="1" t="s">
        <v>111</v>
      </c>
      <c r="Z25" s="4"/>
    </row>
    <row r="26" spans="1:26" s="5" customFormat="1" ht="63.75" customHeight="1">
      <c r="A26" s="1"/>
      <c r="B26" s="94" t="s">
        <v>140</v>
      </c>
      <c r="C26" s="2" t="s">
        <v>14</v>
      </c>
      <c r="D26" s="1" t="s">
        <v>127</v>
      </c>
      <c r="E26" s="94" t="s">
        <v>128</v>
      </c>
      <c r="F26" s="114" t="s">
        <v>141</v>
      </c>
      <c r="G26" s="1"/>
      <c r="H26" s="1" t="s">
        <v>45</v>
      </c>
      <c r="I26" s="1">
        <v>0</v>
      </c>
      <c r="J26" s="3">
        <v>470000000</v>
      </c>
      <c r="K26" s="2" t="s">
        <v>46</v>
      </c>
      <c r="L26" s="2" t="s">
        <v>47</v>
      </c>
      <c r="M26" s="3" t="s">
        <v>51</v>
      </c>
      <c r="N26" s="1" t="s">
        <v>26</v>
      </c>
      <c r="O26" s="2" t="s">
        <v>48</v>
      </c>
      <c r="P26" s="2" t="s">
        <v>44</v>
      </c>
      <c r="Q26" s="1">
        <v>796</v>
      </c>
      <c r="R26" s="33" t="s">
        <v>36</v>
      </c>
      <c r="S26" s="112">
        <v>5</v>
      </c>
      <c r="T26" s="113">
        <v>15950</v>
      </c>
      <c r="U26" s="99">
        <f t="shared" si="0"/>
        <v>79750</v>
      </c>
      <c r="V26" s="99">
        <f t="shared" si="1"/>
        <v>89320.00000000001</v>
      </c>
      <c r="W26" s="1"/>
      <c r="X26" s="1">
        <v>2012</v>
      </c>
      <c r="Y26" s="1" t="s">
        <v>111</v>
      </c>
      <c r="Z26" s="4"/>
    </row>
    <row r="27" spans="1:26" s="5" customFormat="1" ht="63.75" customHeight="1">
      <c r="A27" s="1"/>
      <c r="B27" s="94" t="s">
        <v>142</v>
      </c>
      <c r="C27" s="2" t="s">
        <v>14</v>
      </c>
      <c r="D27" s="1" t="s">
        <v>127</v>
      </c>
      <c r="E27" s="94" t="s">
        <v>128</v>
      </c>
      <c r="F27" s="96" t="s">
        <v>143</v>
      </c>
      <c r="G27" s="1"/>
      <c r="H27" s="1" t="s">
        <v>45</v>
      </c>
      <c r="I27" s="1">
        <v>0</v>
      </c>
      <c r="J27" s="3">
        <v>470000000</v>
      </c>
      <c r="K27" s="2" t="s">
        <v>46</v>
      </c>
      <c r="L27" s="2" t="s">
        <v>47</v>
      </c>
      <c r="M27" s="3" t="s">
        <v>51</v>
      </c>
      <c r="N27" s="1" t="s">
        <v>26</v>
      </c>
      <c r="O27" s="2" t="s">
        <v>48</v>
      </c>
      <c r="P27" s="2" t="s">
        <v>44</v>
      </c>
      <c r="Q27" s="1">
        <v>796</v>
      </c>
      <c r="R27" s="33" t="s">
        <v>36</v>
      </c>
      <c r="S27" s="112">
        <v>6</v>
      </c>
      <c r="T27" s="113">
        <v>3604.7</v>
      </c>
      <c r="U27" s="99">
        <f t="shared" si="0"/>
        <v>21628.199999999997</v>
      </c>
      <c r="V27" s="99">
        <f t="shared" si="1"/>
        <v>24223.584</v>
      </c>
      <c r="W27" s="1"/>
      <c r="X27" s="1">
        <v>2012</v>
      </c>
      <c r="Y27" s="1" t="s">
        <v>111</v>
      </c>
      <c r="Z27" s="4"/>
    </row>
    <row r="28" spans="1:26" s="5" customFormat="1" ht="63.75" customHeight="1">
      <c r="A28" s="1"/>
      <c r="B28" s="94" t="s">
        <v>144</v>
      </c>
      <c r="C28" s="2" t="s">
        <v>14</v>
      </c>
      <c r="D28" s="1" t="s">
        <v>127</v>
      </c>
      <c r="E28" s="94" t="s">
        <v>128</v>
      </c>
      <c r="F28" s="96" t="s">
        <v>145</v>
      </c>
      <c r="G28" s="1"/>
      <c r="H28" s="1" t="s">
        <v>45</v>
      </c>
      <c r="I28" s="1">
        <v>0</v>
      </c>
      <c r="J28" s="3">
        <v>470000000</v>
      </c>
      <c r="K28" s="2" t="s">
        <v>46</v>
      </c>
      <c r="L28" s="2" t="s">
        <v>47</v>
      </c>
      <c r="M28" s="3" t="s">
        <v>51</v>
      </c>
      <c r="N28" s="1" t="s">
        <v>26</v>
      </c>
      <c r="O28" s="2" t="s">
        <v>48</v>
      </c>
      <c r="P28" s="2" t="s">
        <v>44</v>
      </c>
      <c r="Q28" s="1">
        <v>796</v>
      </c>
      <c r="R28" s="33" t="s">
        <v>36</v>
      </c>
      <c r="S28" s="112">
        <v>12</v>
      </c>
      <c r="T28" s="113">
        <v>4901.6</v>
      </c>
      <c r="U28" s="99">
        <f t="shared" si="0"/>
        <v>58819.200000000004</v>
      </c>
      <c r="V28" s="99">
        <f t="shared" si="1"/>
        <v>65877.50400000002</v>
      </c>
      <c r="W28" s="1"/>
      <c r="X28" s="1">
        <v>2012</v>
      </c>
      <c r="Y28" s="1" t="s">
        <v>111</v>
      </c>
      <c r="Z28" s="4"/>
    </row>
    <row r="29" spans="1:26" s="5" customFormat="1" ht="63.75" customHeight="1">
      <c r="A29" s="1"/>
      <c r="B29" s="94" t="s">
        <v>146</v>
      </c>
      <c r="C29" s="2" t="s">
        <v>14</v>
      </c>
      <c r="D29" s="115" t="s">
        <v>127</v>
      </c>
      <c r="E29" s="3" t="s">
        <v>147</v>
      </c>
      <c r="F29" s="3" t="s">
        <v>148</v>
      </c>
      <c r="G29" s="1"/>
      <c r="H29" s="1" t="s">
        <v>45</v>
      </c>
      <c r="I29" s="1">
        <v>0</v>
      </c>
      <c r="J29" s="3">
        <v>470000000</v>
      </c>
      <c r="K29" s="2" t="s">
        <v>106</v>
      </c>
      <c r="L29" s="2" t="s">
        <v>107</v>
      </c>
      <c r="M29" s="3" t="s">
        <v>51</v>
      </c>
      <c r="N29" s="1" t="s">
        <v>26</v>
      </c>
      <c r="O29" s="2" t="s">
        <v>108</v>
      </c>
      <c r="P29" s="2" t="s">
        <v>44</v>
      </c>
      <c r="Q29" s="1">
        <v>796</v>
      </c>
      <c r="R29" s="33" t="s">
        <v>36</v>
      </c>
      <c r="S29" s="3">
        <v>45</v>
      </c>
      <c r="T29" s="98">
        <v>2250</v>
      </c>
      <c r="U29" s="99">
        <f t="shared" si="0"/>
        <v>101250</v>
      </c>
      <c r="V29" s="99">
        <f t="shared" si="1"/>
        <v>113400.00000000001</v>
      </c>
      <c r="W29" s="1"/>
      <c r="X29" s="100">
        <v>2012</v>
      </c>
      <c r="Y29" s="1" t="s">
        <v>111</v>
      </c>
      <c r="Z29" s="4"/>
    </row>
    <row r="30" spans="1:26" s="5" customFormat="1" ht="63.75" customHeight="1">
      <c r="A30" s="1"/>
      <c r="B30" s="94" t="s">
        <v>149</v>
      </c>
      <c r="C30" s="2" t="s">
        <v>14</v>
      </c>
      <c r="D30" s="115" t="s">
        <v>127</v>
      </c>
      <c r="E30" s="3" t="s">
        <v>147</v>
      </c>
      <c r="F30" s="116" t="s">
        <v>150</v>
      </c>
      <c r="G30" s="1"/>
      <c r="H30" s="1" t="s">
        <v>45</v>
      </c>
      <c r="I30" s="1">
        <v>0</v>
      </c>
      <c r="J30" s="3">
        <v>470000000</v>
      </c>
      <c r="K30" s="2" t="s">
        <v>106</v>
      </c>
      <c r="L30" s="2" t="s">
        <v>107</v>
      </c>
      <c r="M30" s="3" t="s">
        <v>51</v>
      </c>
      <c r="N30" s="1" t="s">
        <v>26</v>
      </c>
      <c r="O30" s="2" t="s">
        <v>108</v>
      </c>
      <c r="P30" s="2" t="s">
        <v>44</v>
      </c>
      <c r="Q30" s="1">
        <v>796</v>
      </c>
      <c r="R30" s="33" t="s">
        <v>36</v>
      </c>
      <c r="S30" s="112">
        <v>8</v>
      </c>
      <c r="T30" s="98">
        <v>2400</v>
      </c>
      <c r="U30" s="99">
        <f t="shared" si="0"/>
        <v>19200</v>
      </c>
      <c r="V30" s="99">
        <f t="shared" si="1"/>
        <v>21504.000000000004</v>
      </c>
      <c r="W30" s="1"/>
      <c r="X30" s="100">
        <v>2012</v>
      </c>
      <c r="Y30" s="1" t="s">
        <v>111</v>
      </c>
      <c r="Z30" s="4"/>
    </row>
    <row r="31" spans="1:26" s="5" customFormat="1" ht="63.75" customHeight="1">
      <c r="A31" s="1"/>
      <c r="B31" s="94" t="s">
        <v>151</v>
      </c>
      <c r="C31" s="2" t="s">
        <v>14</v>
      </c>
      <c r="D31" s="115" t="s">
        <v>127</v>
      </c>
      <c r="E31" s="3" t="s">
        <v>147</v>
      </c>
      <c r="F31" s="116" t="s">
        <v>152</v>
      </c>
      <c r="G31" s="1"/>
      <c r="H31" s="1" t="s">
        <v>45</v>
      </c>
      <c r="I31" s="1">
        <v>0</v>
      </c>
      <c r="J31" s="3">
        <v>470000000</v>
      </c>
      <c r="K31" s="2" t="s">
        <v>106</v>
      </c>
      <c r="L31" s="2" t="s">
        <v>107</v>
      </c>
      <c r="M31" s="3" t="s">
        <v>51</v>
      </c>
      <c r="N31" s="1" t="s">
        <v>26</v>
      </c>
      <c r="O31" s="2" t="s">
        <v>108</v>
      </c>
      <c r="P31" s="2" t="s">
        <v>44</v>
      </c>
      <c r="Q31" s="1">
        <v>796</v>
      </c>
      <c r="R31" s="33" t="s">
        <v>36</v>
      </c>
      <c r="S31" s="112">
        <v>12</v>
      </c>
      <c r="T31" s="98">
        <v>3880</v>
      </c>
      <c r="U31" s="99">
        <f t="shared" si="0"/>
        <v>46560</v>
      </c>
      <c r="V31" s="99">
        <f t="shared" si="1"/>
        <v>52147.200000000004</v>
      </c>
      <c r="W31" s="1"/>
      <c r="X31" s="100">
        <v>2012</v>
      </c>
      <c r="Y31" s="1" t="s">
        <v>111</v>
      </c>
      <c r="Z31" s="4"/>
    </row>
    <row r="32" spans="1:26" s="5" customFormat="1" ht="63.75" customHeight="1">
      <c r="A32" s="1"/>
      <c r="B32" s="94" t="s">
        <v>153</v>
      </c>
      <c r="C32" s="2" t="s">
        <v>14</v>
      </c>
      <c r="D32" s="3" t="s">
        <v>127</v>
      </c>
      <c r="E32" s="3" t="s">
        <v>147</v>
      </c>
      <c r="F32" s="116" t="s">
        <v>154</v>
      </c>
      <c r="G32" s="1"/>
      <c r="H32" s="1" t="s">
        <v>45</v>
      </c>
      <c r="I32" s="1">
        <v>0</v>
      </c>
      <c r="J32" s="3">
        <v>470000000</v>
      </c>
      <c r="K32" s="2" t="s">
        <v>46</v>
      </c>
      <c r="L32" s="2" t="s">
        <v>47</v>
      </c>
      <c r="M32" s="3" t="s">
        <v>51</v>
      </c>
      <c r="N32" s="1" t="s">
        <v>26</v>
      </c>
      <c r="O32" s="1" t="s">
        <v>155</v>
      </c>
      <c r="P32" s="2" t="s">
        <v>44</v>
      </c>
      <c r="Q32" s="1">
        <v>796</v>
      </c>
      <c r="R32" s="33" t="s">
        <v>36</v>
      </c>
      <c r="S32" s="112">
        <v>15</v>
      </c>
      <c r="T32" s="117">
        <v>4400</v>
      </c>
      <c r="U32" s="99">
        <f t="shared" si="0"/>
        <v>66000</v>
      </c>
      <c r="V32" s="99">
        <f t="shared" si="1"/>
        <v>73920</v>
      </c>
      <c r="W32" s="1"/>
      <c r="X32" s="1">
        <v>2012</v>
      </c>
      <c r="Y32" s="1" t="s">
        <v>111</v>
      </c>
      <c r="Z32" s="4"/>
    </row>
    <row r="33" spans="1:26" s="5" customFormat="1" ht="63.75" customHeight="1">
      <c r="A33" s="1"/>
      <c r="B33" s="94" t="s">
        <v>156</v>
      </c>
      <c r="C33" s="2" t="s">
        <v>14</v>
      </c>
      <c r="D33" s="3" t="s">
        <v>127</v>
      </c>
      <c r="E33" s="3" t="s">
        <v>147</v>
      </c>
      <c r="F33" s="116" t="s">
        <v>157</v>
      </c>
      <c r="G33" s="1"/>
      <c r="H33" s="1" t="s">
        <v>45</v>
      </c>
      <c r="I33" s="1">
        <v>0</v>
      </c>
      <c r="J33" s="3">
        <v>470000000</v>
      </c>
      <c r="K33" s="2" t="s">
        <v>46</v>
      </c>
      <c r="L33" s="2" t="s">
        <v>47</v>
      </c>
      <c r="M33" s="3" t="s">
        <v>51</v>
      </c>
      <c r="N33" s="1" t="s">
        <v>26</v>
      </c>
      <c r="O33" s="1" t="s">
        <v>155</v>
      </c>
      <c r="P33" s="2" t="s">
        <v>44</v>
      </c>
      <c r="Q33" s="1">
        <v>796</v>
      </c>
      <c r="R33" s="33" t="s">
        <v>36</v>
      </c>
      <c r="S33" s="112">
        <v>12</v>
      </c>
      <c r="T33" s="117">
        <v>10010</v>
      </c>
      <c r="U33" s="99">
        <f t="shared" si="0"/>
        <v>120120</v>
      </c>
      <c r="V33" s="99">
        <f t="shared" si="1"/>
        <v>134534.40000000002</v>
      </c>
      <c r="W33" s="1"/>
      <c r="X33" s="1">
        <v>2012</v>
      </c>
      <c r="Y33" s="1" t="s">
        <v>111</v>
      </c>
      <c r="Z33" s="4"/>
    </row>
    <row r="34" spans="1:26" s="5" customFormat="1" ht="63.75" customHeight="1">
      <c r="A34" s="1"/>
      <c r="B34" s="94" t="s">
        <v>158</v>
      </c>
      <c r="C34" s="2" t="s">
        <v>14</v>
      </c>
      <c r="D34" s="115" t="s">
        <v>127</v>
      </c>
      <c r="E34" s="3" t="s">
        <v>147</v>
      </c>
      <c r="F34" s="116" t="s">
        <v>159</v>
      </c>
      <c r="G34" s="1"/>
      <c r="H34" s="1" t="s">
        <v>45</v>
      </c>
      <c r="I34" s="1">
        <v>0</v>
      </c>
      <c r="J34" s="3">
        <v>470000000</v>
      </c>
      <c r="K34" s="2" t="s">
        <v>106</v>
      </c>
      <c r="L34" s="2" t="s">
        <v>107</v>
      </c>
      <c r="M34" s="3" t="s">
        <v>51</v>
      </c>
      <c r="N34" s="1" t="s">
        <v>26</v>
      </c>
      <c r="O34" s="2" t="s">
        <v>108</v>
      </c>
      <c r="P34" s="2" t="s">
        <v>44</v>
      </c>
      <c r="Q34" s="1">
        <v>796</v>
      </c>
      <c r="R34" s="33" t="s">
        <v>36</v>
      </c>
      <c r="S34" s="112">
        <v>10</v>
      </c>
      <c r="T34" s="98">
        <v>44880</v>
      </c>
      <c r="U34" s="99">
        <f t="shared" si="0"/>
        <v>448800</v>
      </c>
      <c r="V34" s="99">
        <f t="shared" si="1"/>
        <v>502656.00000000006</v>
      </c>
      <c r="W34" s="1"/>
      <c r="X34" s="100">
        <v>2012</v>
      </c>
      <c r="Y34" s="1" t="s">
        <v>111</v>
      </c>
      <c r="Z34" s="4"/>
    </row>
    <row r="35" spans="1:26" s="5" customFormat="1" ht="63.75" customHeight="1">
      <c r="A35" s="1"/>
      <c r="B35" s="94" t="s">
        <v>160</v>
      </c>
      <c r="C35" s="2" t="s">
        <v>14</v>
      </c>
      <c r="D35" s="3" t="s">
        <v>127</v>
      </c>
      <c r="E35" s="3" t="s">
        <v>147</v>
      </c>
      <c r="F35" s="116" t="s">
        <v>161</v>
      </c>
      <c r="G35" s="1"/>
      <c r="H35" s="1" t="s">
        <v>45</v>
      </c>
      <c r="I35" s="1">
        <v>0</v>
      </c>
      <c r="J35" s="3">
        <v>470000000</v>
      </c>
      <c r="K35" s="2" t="s">
        <v>46</v>
      </c>
      <c r="L35" s="2" t="s">
        <v>47</v>
      </c>
      <c r="M35" s="3" t="s">
        <v>51</v>
      </c>
      <c r="N35" s="1" t="s">
        <v>26</v>
      </c>
      <c r="O35" s="1" t="s">
        <v>155</v>
      </c>
      <c r="P35" s="2" t="s">
        <v>44</v>
      </c>
      <c r="Q35" s="1">
        <v>796</v>
      </c>
      <c r="R35" s="33" t="s">
        <v>36</v>
      </c>
      <c r="S35" s="3">
        <v>10</v>
      </c>
      <c r="T35" s="113">
        <v>38280</v>
      </c>
      <c r="U35" s="99">
        <f t="shared" si="0"/>
        <v>382800</v>
      </c>
      <c r="V35" s="99">
        <f t="shared" si="1"/>
        <v>428736.00000000006</v>
      </c>
      <c r="W35" s="1"/>
      <c r="X35" s="1">
        <v>2012</v>
      </c>
      <c r="Y35" s="1" t="s">
        <v>111</v>
      </c>
      <c r="Z35" s="4"/>
    </row>
    <row r="36" spans="1:26" s="5" customFormat="1" ht="63.75" customHeight="1">
      <c r="A36" s="1"/>
      <c r="B36" s="94" t="s">
        <v>162</v>
      </c>
      <c r="C36" s="2" t="s">
        <v>14</v>
      </c>
      <c r="D36" s="3" t="s">
        <v>127</v>
      </c>
      <c r="E36" s="3" t="s">
        <v>147</v>
      </c>
      <c r="F36" s="116" t="s">
        <v>163</v>
      </c>
      <c r="G36" s="1"/>
      <c r="H36" s="1" t="s">
        <v>45</v>
      </c>
      <c r="I36" s="1">
        <v>0</v>
      </c>
      <c r="J36" s="3">
        <v>470000000</v>
      </c>
      <c r="K36" s="2" t="s">
        <v>46</v>
      </c>
      <c r="L36" s="2" t="s">
        <v>47</v>
      </c>
      <c r="M36" s="3" t="s">
        <v>51</v>
      </c>
      <c r="N36" s="1" t="s">
        <v>26</v>
      </c>
      <c r="O36" s="1" t="s">
        <v>155</v>
      </c>
      <c r="P36" s="2" t="s">
        <v>44</v>
      </c>
      <c r="Q36" s="1">
        <v>796</v>
      </c>
      <c r="R36" s="33" t="s">
        <v>36</v>
      </c>
      <c r="S36" s="112">
        <v>21</v>
      </c>
      <c r="T36" s="113">
        <v>4510</v>
      </c>
      <c r="U36" s="99">
        <f t="shared" si="0"/>
        <v>94710</v>
      </c>
      <c r="V36" s="99">
        <f t="shared" si="1"/>
        <v>106075.20000000001</v>
      </c>
      <c r="W36" s="1"/>
      <c r="X36" s="1">
        <v>2012</v>
      </c>
      <c r="Y36" s="1" t="s">
        <v>111</v>
      </c>
      <c r="Z36" s="4"/>
    </row>
    <row r="37" spans="1:26" s="5" customFormat="1" ht="63.75" customHeight="1">
      <c r="A37" s="1"/>
      <c r="B37" s="94" t="s">
        <v>164</v>
      </c>
      <c r="C37" s="2" t="s">
        <v>14</v>
      </c>
      <c r="D37" s="3" t="s">
        <v>127</v>
      </c>
      <c r="E37" s="3" t="s">
        <v>147</v>
      </c>
      <c r="F37" s="116" t="s">
        <v>165</v>
      </c>
      <c r="G37" s="1"/>
      <c r="H37" s="1" t="s">
        <v>45</v>
      </c>
      <c r="I37" s="1">
        <v>0</v>
      </c>
      <c r="J37" s="3">
        <v>470000000</v>
      </c>
      <c r="K37" s="2" t="s">
        <v>46</v>
      </c>
      <c r="L37" s="2" t="s">
        <v>47</v>
      </c>
      <c r="M37" s="3" t="s">
        <v>51</v>
      </c>
      <c r="N37" s="1" t="s">
        <v>26</v>
      </c>
      <c r="O37" s="1" t="s">
        <v>155</v>
      </c>
      <c r="P37" s="2" t="s">
        <v>44</v>
      </c>
      <c r="Q37" s="1">
        <v>796</v>
      </c>
      <c r="R37" s="33" t="s">
        <v>36</v>
      </c>
      <c r="S37" s="94">
        <v>10</v>
      </c>
      <c r="T37" s="113">
        <v>8690</v>
      </c>
      <c r="U37" s="99">
        <f t="shared" si="0"/>
        <v>86900</v>
      </c>
      <c r="V37" s="99">
        <f t="shared" si="1"/>
        <v>97328.00000000001</v>
      </c>
      <c r="W37" s="1"/>
      <c r="X37" s="1">
        <v>2012</v>
      </c>
      <c r="Y37" s="1" t="s">
        <v>111</v>
      </c>
      <c r="Z37" s="4"/>
    </row>
    <row r="38" spans="1:26" s="5" customFormat="1" ht="63.75" customHeight="1">
      <c r="A38" s="1"/>
      <c r="B38" s="94" t="s">
        <v>166</v>
      </c>
      <c r="C38" s="2" t="s">
        <v>14</v>
      </c>
      <c r="D38" s="115" t="s">
        <v>127</v>
      </c>
      <c r="E38" s="3" t="s">
        <v>147</v>
      </c>
      <c r="F38" s="96" t="s">
        <v>167</v>
      </c>
      <c r="G38" s="1"/>
      <c r="H38" s="1" t="s">
        <v>45</v>
      </c>
      <c r="I38" s="1">
        <v>0</v>
      </c>
      <c r="J38" s="3">
        <v>470000000</v>
      </c>
      <c r="K38" s="2" t="s">
        <v>106</v>
      </c>
      <c r="L38" s="2" t="s">
        <v>107</v>
      </c>
      <c r="M38" s="3" t="s">
        <v>51</v>
      </c>
      <c r="N38" s="1" t="s">
        <v>26</v>
      </c>
      <c r="O38" s="2" t="s">
        <v>108</v>
      </c>
      <c r="P38" s="2" t="s">
        <v>44</v>
      </c>
      <c r="Q38" s="1">
        <v>796</v>
      </c>
      <c r="R38" s="33" t="s">
        <v>36</v>
      </c>
      <c r="S38" s="3">
        <v>10</v>
      </c>
      <c r="T38" s="98">
        <v>20900</v>
      </c>
      <c r="U38" s="99">
        <f t="shared" si="0"/>
        <v>209000</v>
      </c>
      <c r="V38" s="99">
        <f t="shared" si="1"/>
        <v>234080.00000000003</v>
      </c>
      <c r="W38" s="1"/>
      <c r="X38" s="100">
        <v>2012</v>
      </c>
      <c r="Y38" s="1" t="s">
        <v>111</v>
      </c>
      <c r="Z38" s="4"/>
    </row>
    <row r="39" spans="1:26" s="5" customFormat="1" ht="63.75" customHeight="1">
      <c r="A39" s="1"/>
      <c r="B39" s="94" t="s">
        <v>168</v>
      </c>
      <c r="C39" s="2" t="s">
        <v>14</v>
      </c>
      <c r="D39" s="115" t="s">
        <v>127</v>
      </c>
      <c r="E39" s="3" t="s">
        <v>147</v>
      </c>
      <c r="F39" s="96" t="s">
        <v>169</v>
      </c>
      <c r="G39" s="1"/>
      <c r="H39" s="1" t="s">
        <v>45</v>
      </c>
      <c r="I39" s="1">
        <v>0</v>
      </c>
      <c r="J39" s="3">
        <v>470000000</v>
      </c>
      <c r="K39" s="2" t="s">
        <v>106</v>
      </c>
      <c r="L39" s="2" t="s">
        <v>107</v>
      </c>
      <c r="M39" s="3" t="s">
        <v>51</v>
      </c>
      <c r="N39" s="1" t="s">
        <v>26</v>
      </c>
      <c r="O39" s="2" t="s">
        <v>108</v>
      </c>
      <c r="P39" s="2" t="s">
        <v>44</v>
      </c>
      <c r="Q39" s="1">
        <v>796</v>
      </c>
      <c r="R39" s="33" t="s">
        <v>36</v>
      </c>
      <c r="S39" s="112">
        <v>10</v>
      </c>
      <c r="T39" s="98">
        <v>20900</v>
      </c>
      <c r="U39" s="99">
        <f t="shared" si="0"/>
        <v>209000</v>
      </c>
      <c r="V39" s="99">
        <f t="shared" si="1"/>
        <v>234080.00000000003</v>
      </c>
      <c r="W39" s="1"/>
      <c r="X39" s="100">
        <v>2012</v>
      </c>
      <c r="Y39" s="1" t="s">
        <v>111</v>
      </c>
      <c r="Z39" s="4"/>
    </row>
    <row r="40" spans="1:26" s="5" customFormat="1" ht="63.75" customHeight="1">
      <c r="A40" s="1"/>
      <c r="B40" s="94" t="s">
        <v>170</v>
      </c>
      <c r="C40" s="2" t="s">
        <v>14</v>
      </c>
      <c r="D40" s="115" t="s">
        <v>127</v>
      </c>
      <c r="E40" s="3" t="s">
        <v>147</v>
      </c>
      <c r="F40" s="96" t="s">
        <v>171</v>
      </c>
      <c r="G40" s="1"/>
      <c r="H40" s="1" t="s">
        <v>45</v>
      </c>
      <c r="I40" s="1">
        <v>0</v>
      </c>
      <c r="J40" s="3">
        <v>470000000</v>
      </c>
      <c r="K40" s="2" t="s">
        <v>106</v>
      </c>
      <c r="L40" s="2" t="s">
        <v>107</v>
      </c>
      <c r="M40" s="3" t="s">
        <v>51</v>
      </c>
      <c r="N40" s="1" t="s">
        <v>26</v>
      </c>
      <c r="O40" s="2" t="s">
        <v>108</v>
      </c>
      <c r="P40" s="2" t="s">
        <v>44</v>
      </c>
      <c r="Q40" s="1">
        <v>796</v>
      </c>
      <c r="R40" s="33" t="s">
        <v>36</v>
      </c>
      <c r="S40" s="94">
        <v>10</v>
      </c>
      <c r="T40" s="98">
        <v>29400</v>
      </c>
      <c r="U40" s="99">
        <f t="shared" si="0"/>
        <v>294000</v>
      </c>
      <c r="V40" s="99">
        <f t="shared" si="1"/>
        <v>329280.00000000006</v>
      </c>
      <c r="W40" s="1"/>
      <c r="X40" s="100">
        <v>2012</v>
      </c>
      <c r="Y40" s="1" t="s">
        <v>111</v>
      </c>
      <c r="Z40" s="4"/>
    </row>
    <row r="41" spans="1:26" s="5" customFormat="1" ht="63.75" customHeight="1">
      <c r="A41" s="1"/>
      <c r="B41" s="94" t="s">
        <v>172</v>
      </c>
      <c r="C41" s="2" t="s">
        <v>14</v>
      </c>
      <c r="D41" s="1" t="s">
        <v>173</v>
      </c>
      <c r="E41" s="96" t="s">
        <v>174</v>
      </c>
      <c r="F41" s="96" t="s">
        <v>175</v>
      </c>
      <c r="G41" s="1"/>
      <c r="H41" s="1" t="s">
        <v>45</v>
      </c>
      <c r="I41" s="1">
        <v>0</v>
      </c>
      <c r="J41" s="3">
        <v>470000000</v>
      </c>
      <c r="K41" s="2" t="s">
        <v>46</v>
      </c>
      <c r="L41" s="2" t="s">
        <v>47</v>
      </c>
      <c r="M41" s="3" t="s">
        <v>51</v>
      </c>
      <c r="N41" s="1" t="s">
        <v>26</v>
      </c>
      <c r="O41" s="2" t="s">
        <v>48</v>
      </c>
      <c r="P41" s="2" t="s">
        <v>44</v>
      </c>
      <c r="Q41" s="1">
        <v>796</v>
      </c>
      <c r="R41" s="33" t="s">
        <v>36</v>
      </c>
      <c r="S41" s="112">
        <v>14</v>
      </c>
      <c r="T41" s="113">
        <v>14498</v>
      </c>
      <c r="U41" s="99">
        <f t="shared" si="0"/>
        <v>202972</v>
      </c>
      <c r="V41" s="99">
        <f t="shared" si="1"/>
        <v>227328.64</v>
      </c>
      <c r="W41" s="1"/>
      <c r="X41" s="1">
        <v>2012</v>
      </c>
      <c r="Y41" s="1" t="s">
        <v>111</v>
      </c>
      <c r="Z41" s="4"/>
    </row>
    <row r="42" spans="1:26" s="5" customFormat="1" ht="63.75" customHeight="1">
      <c r="A42" s="1"/>
      <c r="B42" s="94" t="s">
        <v>176</v>
      </c>
      <c r="C42" s="2" t="s">
        <v>14</v>
      </c>
      <c r="D42" s="118" t="s">
        <v>177</v>
      </c>
      <c r="E42" s="116" t="s">
        <v>178</v>
      </c>
      <c r="F42" s="116" t="s">
        <v>179</v>
      </c>
      <c r="G42" s="1"/>
      <c r="H42" s="1" t="s">
        <v>45</v>
      </c>
      <c r="I42" s="1">
        <v>0</v>
      </c>
      <c r="J42" s="3">
        <v>470000000</v>
      </c>
      <c r="K42" s="2" t="s">
        <v>46</v>
      </c>
      <c r="L42" s="2" t="s">
        <v>47</v>
      </c>
      <c r="M42" s="3" t="s">
        <v>51</v>
      </c>
      <c r="N42" s="1" t="s">
        <v>26</v>
      </c>
      <c r="O42" s="2" t="s">
        <v>48</v>
      </c>
      <c r="P42" s="2" t="s">
        <v>44</v>
      </c>
      <c r="Q42" s="1">
        <v>796</v>
      </c>
      <c r="R42" s="33" t="s">
        <v>36</v>
      </c>
      <c r="S42" s="112">
        <v>16</v>
      </c>
      <c r="T42" s="113">
        <v>17358</v>
      </c>
      <c r="U42" s="99">
        <f t="shared" si="0"/>
        <v>277728</v>
      </c>
      <c r="V42" s="99">
        <f t="shared" si="1"/>
        <v>311055.36000000004</v>
      </c>
      <c r="W42" s="1"/>
      <c r="X42" s="1">
        <v>2012</v>
      </c>
      <c r="Y42" s="1" t="s">
        <v>111</v>
      </c>
      <c r="Z42" s="4"/>
    </row>
    <row r="43" spans="1:26" s="5" customFormat="1" ht="63.75" customHeight="1">
      <c r="A43" s="1"/>
      <c r="B43" s="94" t="s">
        <v>180</v>
      </c>
      <c r="C43" s="2" t="s">
        <v>14</v>
      </c>
      <c r="D43" s="119">
        <v>37221</v>
      </c>
      <c r="E43" s="114" t="s">
        <v>181</v>
      </c>
      <c r="F43" s="114" t="s">
        <v>182</v>
      </c>
      <c r="G43" s="1"/>
      <c r="H43" s="1" t="s">
        <v>45</v>
      </c>
      <c r="I43" s="1">
        <v>0</v>
      </c>
      <c r="J43" s="3">
        <v>470000000</v>
      </c>
      <c r="K43" s="2" t="s">
        <v>46</v>
      </c>
      <c r="L43" s="2" t="s">
        <v>47</v>
      </c>
      <c r="M43" s="3" t="s">
        <v>51</v>
      </c>
      <c r="N43" s="1" t="s">
        <v>26</v>
      </c>
      <c r="O43" s="2" t="s">
        <v>48</v>
      </c>
      <c r="P43" s="2" t="s">
        <v>44</v>
      </c>
      <c r="Q43" s="1">
        <v>796</v>
      </c>
      <c r="R43" s="33" t="s">
        <v>36</v>
      </c>
      <c r="S43" s="112">
        <v>90</v>
      </c>
      <c r="T43" s="113">
        <v>280.5</v>
      </c>
      <c r="U43" s="99">
        <f t="shared" si="0"/>
        <v>25245</v>
      </c>
      <c r="V43" s="99">
        <f t="shared" si="1"/>
        <v>28274.4</v>
      </c>
      <c r="W43" s="1"/>
      <c r="X43" s="1">
        <v>2012</v>
      </c>
      <c r="Y43" s="1" t="s">
        <v>111</v>
      </c>
      <c r="Z43" s="4"/>
    </row>
    <row r="44" spans="1:26" s="5" customFormat="1" ht="63.75" customHeight="1">
      <c r="A44" s="1"/>
      <c r="B44" s="94" t="s">
        <v>183</v>
      </c>
      <c r="C44" s="2" t="s">
        <v>14</v>
      </c>
      <c r="D44" s="119">
        <v>37221</v>
      </c>
      <c r="E44" s="114" t="s">
        <v>184</v>
      </c>
      <c r="F44" s="114" t="s">
        <v>185</v>
      </c>
      <c r="G44" s="1"/>
      <c r="H44" s="1" t="s">
        <v>45</v>
      </c>
      <c r="I44" s="1">
        <v>0</v>
      </c>
      <c r="J44" s="3">
        <v>470000000</v>
      </c>
      <c r="K44" s="2" t="s">
        <v>46</v>
      </c>
      <c r="L44" s="2" t="s">
        <v>47</v>
      </c>
      <c r="M44" s="3" t="s">
        <v>51</v>
      </c>
      <c r="N44" s="1" t="s">
        <v>26</v>
      </c>
      <c r="O44" s="2" t="s">
        <v>48</v>
      </c>
      <c r="P44" s="2" t="s">
        <v>44</v>
      </c>
      <c r="Q44" s="1">
        <v>796</v>
      </c>
      <c r="R44" s="33" t="s">
        <v>36</v>
      </c>
      <c r="S44" s="112">
        <v>70</v>
      </c>
      <c r="T44" s="113">
        <v>159.5</v>
      </c>
      <c r="U44" s="99">
        <f t="shared" si="0"/>
        <v>11165</v>
      </c>
      <c r="V44" s="99">
        <f t="shared" si="1"/>
        <v>12504.800000000001</v>
      </c>
      <c r="W44" s="1"/>
      <c r="X44" s="1">
        <v>2012</v>
      </c>
      <c r="Y44" s="1" t="s">
        <v>111</v>
      </c>
      <c r="Z44" s="4"/>
    </row>
    <row r="45" spans="1:26" s="5" customFormat="1" ht="63.75" customHeight="1">
      <c r="A45" s="1"/>
      <c r="B45" s="94" t="s">
        <v>186</v>
      </c>
      <c r="C45" s="2" t="s">
        <v>14</v>
      </c>
      <c r="D45" s="119">
        <v>37221</v>
      </c>
      <c r="E45" s="114" t="s">
        <v>184</v>
      </c>
      <c r="F45" s="114" t="s">
        <v>187</v>
      </c>
      <c r="G45" s="1"/>
      <c r="H45" s="1" t="s">
        <v>45</v>
      </c>
      <c r="I45" s="1">
        <v>0</v>
      </c>
      <c r="J45" s="3">
        <v>470000000</v>
      </c>
      <c r="K45" s="2" t="s">
        <v>46</v>
      </c>
      <c r="L45" s="2" t="s">
        <v>47</v>
      </c>
      <c r="M45" s="3" t="s">
        <v>51</v>
      </c>
      <c r="N45" s="1" t="s">
        <v>26</v>
      </c>
      <c r="O45" s="2" t="s">
        <v>48</v>
      </c>
      <c r="P45" s="2" t="s">
        <v>44</v>
      </c>
      <c r="Q45" s="1">
        <v>796</v>
      </c>
      <c r="R45" s="33" t="s">
        <v>36</v>
      </c>
      <c r="S45" s="112">
        <v>24</v>
      </c>
      <c r="T45" s="113">
        <v>280.5</v>
      </c>
      <c r="U45" s="99">
        <f t="shared" si="0"/>
        <v>6732</v>
      </c>
      <c r="V45" s="99">
        <f t="shared" si="1"/>
        <v>7539.840000000001</v>
      </c>
      <c r="W45" s="1"/>
      <c r="X45" s="1">
        <v>2012</v>
      </c>
      <c r="Y45" s="1" t="s">
        <v>111</v>
      </c>
      <c r="Z45" s="4"/>
    </row>
    <row r="46" spans="1:26" s="5" customFormat="1" ht="63.75" customHeight="1">
      <c r="A46" s="1"/>
      <c r="B46" s="94" t="s">
        <v>188</v>
      </c>
      <c r="C46" s="2" t="s">
        <v>14</v>
      </c>
      <c r="D46" s="119">
        <v>37221</v>
      </c>
      <c r="E46" s="114" t="s">
        <v>184</v>
      </c>
      <c r="F46" s="114" t="s">
        <v>189</v>
      </c>
      <c r="G46" s="1"/>
      <c r="H46" s="1" t="s">
        <v>45</v>
      </c>
      <c r="I46" s="1">
        <v>0</v>
      </c>
      <c r="J46" s="3">
        <v>470000000</v>
      </c>
      <c r="K46" s="2" t="s">
        <v>46</v>
      </c>
      <c r="L46" s="2" t="s">
        <v>47</v>
      </c>
      <c r="M46" s="3" t="s">
        <v>51</v>
      </c>
      <c r="N46" s="1" t="s">
        <v>26</v>
      </c>
      <c r="O46" s="2" t="s">
        <v>48</v>
      </c>
      <c r="P46" s="2" t="s">
        <v>44</v>
      </c>
      <c r="Q46" s="1">
        <v>796</v>
      </c>
      <c r="R46" s="33" t="s">
        <v>36</v>
      </c>
      <c r="S46" s="112">
        <v>24</v>
      </c>
      <c r="T46" s="113">
        <v>627</v>
      </c>
      <c r="U46" s="99">
        <f t="shared" si="0"/>
        <v>15048</v>
      </c>
      <c r="V46" s="99">
        <f t="shared" si="1"/>
        <v>16853.760000000002</v>
      </c>
      <c r="W46" s="1"/>
      <c r="X46" s="1">
        <v>2012</v>
      </c>
      <c r="Y46" s="1" t="s">
        <v>111</v>
      </c>
      <c r="Z46" s="4"/>
    </row>
    <row r="47" spans="1:26" s="5" customFormat="1" ht="63.75" customHeight="1">
      <c r="A47" s="1"/>
      <c r="B47" s="94" t="s">
        <v>190</v>
      </c>
      <c r="C47" s="2" t="s">
        <v>14</v>
      </c>
      <c r="D47" s="119">
        <v>37221</v>
      </c>
      <c r="E47" s="114" t="s">
        <v>181</v>
      </c>
      <c r="F47" s="114" t="s">
        <v>191</v>
      </c>
      <c r="G47" s="1"/>
      <c r="H47" s="1" t="s">
        <v>45</v>
      </c>
      <c r="I47" s="1">
        <v>0</v>
      </c>
      <c r="J47" s="3">
        <v>470000000</v>
      </c>
      <c r="K47" s="2" t="s">
        <v>46</v>
      </c>
      <c r="L47" s="2" t="s">
        <v>47</v>
      </c>
      <c r="M47" s="3" t="s">
        <v>51</v>
      </c>
      <c r="N47" s="1" t="s">
        <v>26</v>
      </c>
      <c r="O47" s="2" t="s">
        <v>48</v>
      </c>
      <c r="P47" s="2" t="s">
        <v>44</v>
      </c>
      <c r="Q47" s="1">
        <v>796</v>
      </c>
      <c r="R47" s="33" t="s">
        <v>36</v>
      </c>
      <c r="S47" s="112">
        <v>24</v>
      </c>
      <c r="T47" s="113">
        <v>748</v>
      </c>
      <c r="U47" s="99">
        <f t="shared" si="0"/>
        <v>17952</v>
      </c>
      <c r="V47" s="99">
        <f t="shared" si="1"/>
        <v>20106.24</v>
      </c>
      <c r="W47" s="1"/>
      <c r="X47" s="1">
        <v>2012</v>
      </c>
      <c r="Y47" s="1" t="s">
        <v>111</v>
      </c>
      <c r="Z47" s="4"/>
    </row>
    <row r="48" spans="1:26" s="5" customFormat="1" ht="63.75" customHeight="1">
      <c r="A48" s="1"/>
      <c r="B48" s="94" t="s">
        <v>192</v>
      </c>
      <c r="C48" s="2" t="s">
        <v>14</v>
      </c>
      <c r="D48" s="119">
        <v>45287</v>
      </c>
      <c r="E48" s="96" t="s">
        <v>193</v>
      </c>
      <c r="F48" s="96" t="s">
        <v>194</v>
      </c>
      <c r="G48" s="1"/>
      <c r="H48" s="1" t="s">
        <v>45</v>
      </c>
      <c r="I48" s="1">
        <v>0</v>
      </c>
      <c r="J48" s="3">
        <v>470000000</v>
      </c>
      <c r="K48" s="2" t="s">
        <v>46</v>
      </c>
      <c r="L48" s="2" t="s">
        <v>47</v>
      </c>
      <c r="M48" s="3" t="s">
        <v>51</v>
      </c>
      <c r="N48" s="1" t="s">
        <v>26</v>
      </c>
      <c r="O48" s="2" t="s">
        <v>48</v>
      </c>
      <c r="P48" s="2" t="s">
        <v>44</v>
      </c>
      <c r="Q48" s="1">
        <v>796</v>
      </c>
      <c r="R48" s="33" t="s">
        <v>36</v>
      </c>
      <c r="S48" s="112">
        <v>25</v>
      </c>
      <c r="T48" s="113">
        <v>2970</v>
      </c>
      <c r="U48" s="99">
        <f t="shared" si="0"/>
        <v>74250</v>
      </c>
      <c r="V48" s="99">
        <f t="shared" si="1"/>
        <v>83160.00000000001</v>
      </c>
      <c r="W48" s="1"/>
      <c r="X48" s="1">
        <v>2012</v>
      </c>
      <c r="Y48" s="1" t="s">
        <v>111</v>
      </c>
      <c r="Z48" s="4"/>
    </row>
    <row r="49" spans="1:26" s="5" customFormat="1" ht="63.75" customHeight="1">
      <c r="A49" s="1"/>
      <c r="B49" s="94" t="s">
        <v>195</v>
      </c>
      <c r="C49" s="2" t="s">
        <v>14</v>
      </c>
      <c r="D49" s="119">
        <v>45287</v>
      </c>
      <c r="E49" s="96" t="s">
        <v>196</v>
      </c>
      <c r="F49" s="96" t="s">
        <v>197</v>
      </c>
      <c r="G49" s="1"/>
      <c r="H49" s="1" t="s">
        <v>45</v>
      </c>
      <c r="I49" s="1">
        <v>0</v>
      </c>
      <c r="J49" s="3">
        <v>470000000</v>
      </c>
      <c r="K49" s="2" t="s">
        <v>46</v>
      </c>
      <c r="L49" s="2" t="s">
        <v>47</v>
      </c>
      <c r="M49" s="3" t="s">
        <v>51</v>
      </c>
      <c r="N49" s="1" t="s">
        <v>26</v>
      </c>
      <c r="O49" s="2" t="s">
        <v>48</v>
      </c>
      <c r="P49" s="2" t="s">
        <v>44</v>
      </c>
      <c r="Q49" s="1">
        <v>796</v>
      </c>
      <c r="R49" s="33" t="s">
        <v>36</v>
      </c>
      <c r="S49" s="112">
        <v>25</v>
      </c>
      <c r="T49" s="113">
        <v>2200</v>
      </c>
      <c r="U49" s="99">
        <f t="shared" si="0"/>
        <v>55000</v>
      </c>
      <c r="V49" s="99">
        <f t="shared" si="1"/>
        <v>61600.00000000001</v>
      </c>
      <c r="W49" s="1"/>
      <c r="X49" s="1">
        <v>2012</v>
      </c>
      <c r="Y49" s="1" t="s">
        <v>111</v>
      </c>
      <c r="Z49" s="4"/>
    </row>
    <row r="50" spans="1:26" s="5" customFormat="1" ht="63.75" customHeight="1">
      <c r="A50" s="1"/>
      <c r="B50" s="94" t="s">
        <v>198</v>
      </c>
      <c r="C50" s="2" t="s">
        <v>14</v>
      </c>
      <c r="D50" s="119">
        <v>45287</v>
      </c>
      <c r="E50" s="96" t="s">
        <v>193</v>
      </c>
      <c r="F50" s="96" t="s">
        <v>199</v>
      </c>
      <c r="G50" s="1"/>
      <c r="H50" s="1" t="s">
        <v>45</v>
      </c>
      <c r="I50" s="1">
        <v>0</v>
      </c>
      <c r="J50" s="3">
        <v>470000000</v>
      </c>
      <c r="K50" s="2" t="s">
        <v>46</v>
      </c>
      <c r="L50" s="2" t="s">
        <v>47</v>
      </c>
      <c r="M50" s="3" t="s">
        <v>51</v>
      </c>
      <c r="N50" s="1" t="s">
        <v>26</v>
      </c>
      <c r="O50" s="2" t="s">
        <v>48</v>
      </c>
      <c r="P50" s="2" t="s">
        <v>44</v>
      </c>
      <c r="Q50" s="1">
        <v>796</v>
      </c>
      <c r="R50" s="33" t="s">
        <v>36</v>
      </c>
      <c r="S50" s="112">
        <v>180</v>
      </c>
      <c r="T50" s="113">
        <v>2200</v>
      </c>
      <c r="U50" s="99">
        <f t="shared" si="0"/>
        <v>396000</v>
      </c>
      <c r="V50" s="99">
        <f t="shared" si="1"/>
        <v>443520.00000000006</v>
      </c>
      <c r="W50" s="1"/>
      <c r="X50" s="1">
        <v>2012</v>
      </c>
      <c r="Y50" s="1" t="s">
        <v>111</v>
      </c>
      <c r="Z50" s="4"/>
    </row>
    <row r="51" spans="1:26" s="5" customFormat="1" ht="63.75" customHeight="1">
      <c r="A51" s="1"/>
      <c r="B51" s="94" t="s">
        <v>200</v>
      </c>
      <c r="C51" s="2" t="s">
        <v>14</v>
      </c>
      <c r="D51" s="100" t="s">
        <v>201</v>
      </c>
      <c r="E51" s="116" t="s">
        <v>202</v>
      </c>
      <c r="F51" s="120" t="s">
        <v>203</v>
      </c>
      <c r="G51" s="1"/>
      <c r="H51" s="1" t="s">
        <v>45</v>
      </c>
      <c r="I51" s="1">
        <v>0</v>
      </c>
      <c r="J51" s="3">
        <v>470000000</v>
      </c>
      <c r="K51" s="2" t="s">
        <v>106</v>
      </c>
      <c r="L51" s="2" t="s">
        <v>107</v>
      </c>
      <c r="M51" s="3" t="s">
        <v>51</v>
      </c>
      <c r="N51" s="1" t="s">
        <v>26</v>
      </c>
      <c r="O51" s="2" t="s">
        <v>108</v>
      </c>
      <c r="P51" s="2" t="s">
        <v>44</v>
      </c>
      <c r="Q51" s="1">
        <v>796</v>
      </c>
      <c r="R51" s="33" t="s">
        <v>36</v>
      </c>
      <c r="S51" s="121">
        <v>10</v>
      </c>
      <c r="T51" s="122">
        <v>1042.8</v>
      </c>
      <c r="U51" s="99">
        <f t="shared" si="0"/>
        <v>10428</v>
      </c>
      <c r="V51" s="99">
        <f t="shared" si="1"/>
        <v>11679.36</v>
      </c>
      <c r="W51" s="1"/>
      <c r="X51" s="100">
        <v>2012</v>
      </c>
      <c r="Y51" s="1" t="s">
        <v>111</v>
      </c>
      <c r="Z51" s="4"/>
    </row>
    <row r="52" spans="1:26" s="5" customFormat="1" ht="63.75" customHeight="1">
      <c r="A52" s="1"/>
      <c r="B52" s="94" t="s">
        <v>204</v>
      </c>
      <c r="C52" s="2" t="s">
        <v>14</v>
      </c>
      <c r="D52" s="100" t="s">
        <v>201</v>
      </c>
      <c r="E52" s="116" t="s">
        <v>202</v>
      </c>
      <c r="F52" s="120" t="s">
        <v>205</v>
      </c>
      <c r="G52" s="1"/>
      <c r="H52" s="1" t="s">
        <v>45</v>
      </c>
      <c r="I52" s="1">
        <v>0</v>
      </c>
      <c r="J52" s="3">
        <v>470000000</v>
      </c>
      <c r="K52" s="2" t="s">
        <v>106</v>
      </c>
      <c r="L52" s="2" t="s">
        <v>107</v>
      </c>
      <c r="M52" s="3" t="s">
        <v>51</v>
      </c>
      <c r="N52" s="1" t="s">
        <v>26</v>
      </c>
      <c r="O52" s="2" t="s">
        <v>108</v>
      </c>
      <c r="P52" s="2" t="s">
        <v>44</v>
      </c>
      <c r="Q52" s="1">
        <v>796</v>
      </c>
      <c r="R52" s="33" t="s">
        <v>36</v>
      </c>
      <c r="S52" s="121">
        <v>10</v>
      </c>
      <c r="T52" s="122">
        <v>2085.2</v>
      </c>
      <c r="U52" s="99">
        <f t="shared" si="0"/>
        <v>20852</v>
      </c>
      <c r="V52" s="99">
        <f t="shared" si="1"/>
        <v>23354.24</v>
      </c>
      <c r="W52" s="1"/>
      <c r="X52" s="100">
        <v>2012</v>
      </c>
      <c r="Y52" s="1" t="s">
        <v>111</v>
      </c>
      <c r="Z52" s="4"/>
    </row>
    <row r="53" spans="1:26" s="5" customFormat="1" ht="63.75" customHeight="1">
      <c r="A53" s="1"/>
      <c r="B53" s="94" t="s">
        <v>206</v>
      </c>
      <c r="C53" s="2" t="s">
        <v>14</v>
      </c>
      <c r="D53" s="100" t="s">
        <v>201</v>
      </c>
      <c r="E53" s="116" t="s">
        <v>202</v>
      </c>
      <c r="F53" s="116" t="s">
        <v>207</v>
      </c>
      <c r="G53" s="1"/>
      <c r="H53" s="1" t="s">
        <v>45</v>
      </c>
      <c r="I53" s="1">
        <v>0</v>
      </c>
      <c r="J53" s="3">
        <v>470000000</v>
      </c>
      <c r="K53" s="2" t="s">
        <v>106</v>
      </c>
      <c r="L53" s="2" t="s">
        <v>107</v>
      </c>
      <c r="M53" s="3" t="s">
        <v>51</v>
      </c>
      <c r="N53" s="1" t="s">
        <v>26</v>
      </c>
      <c r="O53" s="2" t="s">
        <v>108</v>
      </c>
      <c r="P53" s="2" t="s">
        <v>44</v>
      </c>
      <c r="Q53" s="1">
        <v>796</v>
      </c>
      <c r="R53" s="33" t="s">
        <v>36</v>
      </c>
      <c r="S53" s="121">
        <v>25</v>
      </c>
      <c r="T53" s="122">
        <v>1531.2</v>
      </c>
      <c r="U53" s="99">
        <f t="shared" si="0"/>
        <v>38280</v>
      </c>
      <c r="V53" s="99">
        <f t="shared" si="1"/>
        <v>42873.600000000006</v>
      </c>
      <c r="W53" s="1"/>
      <c r="X53" s="100">
        <v>2012</v>
      </c>
      <c r="Y53" s="1" t="s">
        <v>111</v>
      </c>
      <c r="Z53" s="4"/>
    </row>
    <row r="54" spans="1:26" s="5" customFormat="1" ht="63.75" customHeight="1">
      <c r="A54" s="1"/>
      <c r="B54" s="94" t="s">
        <v>208</v>
      </c>
      <c r="C54" s="2" t="s">
        <v>14</v>
      </c>
      <c r="D54" s="100" t="s">
        <v>201</v>
      </c>
      <c r="E54" s="116" t="s">
        <v>202</v>
      </c>
      <c r="F54" s="96" t="s">
        <v>209</v>
      </c>
      <c r="G54" s="1"/>
      <c r="H54" s="1" t="s">
        <v>45</v>
      </c>
      <c r="I54" s="1">
        <v>0</v>
      </c>
      <c r="J54" s="3">
        <v>470000000</v>
      </c>
      <c r="K54" s="2" t="s">
        <v>106</v>
      </c>
      <c r="L54" s="2" t="s">
        <v>107</v>
      </c>
      <c r="M54" s="3" t="s">
        <v>51</v>
      </c>
      <c r="N54" s="1" t="s">
        <v>26</v>
      </c>
      <c r="O54" s="2" t="s">
        <v>108</v>
      </c>
      <c r="P54" s="2" t="s">
        <v>44</v>
      </c>
      <c r="Q54" s="1">
        <v>796</v>
      </c>
      <c r="R54" s="33" t="s">
        <v>36</v>
      </c>
      <c r="S54" s="123">
        <v>10</v>
      </c>
      <c r="T54" s="122">
        <v>7656</v>
      </c>
      <c r="U54" s="99">
        <f t="shared" si="0"/>
        <v>76560</v>
      </c>
      <c r="V54" s="99">
        <f t="shared" si="1"/>
        <v>85747.20000000001</v>
      </c>
      <c r="W54" s="1"/>
      <c r="X54" s="100">
        <v>2012</v>
      </c>
      <c r="Y54" s="1" t="s">
        <v>111</v>
      </c>
      <c r="Z54" s="4"/>
    </row>
    <row r="55" spans="1:26" s="5" customFormat="1" ht="63.75" customHeight="1">
      <c r="A55" s="1"/>
      <c r="B55" s="94" t="s">
        <v>210</v>
      </c>
      <c r="C55" s="2" t="s">
        <v>14</v>
      </c>
      <c r="D55" s="100" t="s">
        <v>201</v>
      </c>
      <c r="E55" s="116" t="s">
        <v>202</v>
      </c>
      <c r="F55" s="96" t="s">
        <v>209</v>
      </c>
      <c r="G55" s="1"/>
      <c r="H55" s="1" t="s">
        <v>45</v>
      </c>
      <c r="I55" s="1">
        <v>0</v>
      </c>
      <c r="J55" s="3">
        <v>470000000</v>
      </c>
      <c r="K55" s="2" t="s">
        <v>106</v>
      </c>
      <c r="L55" s="2" t="s">
        <v>107</v>
      </c>
      <c r="M55" s="3" t="s">
        <v>51</v>
      </c>
      <c r="N55" s="1" t="s">
        <v>26</v>
      </c>
      <c r="O55" s="2" t="s">
        <v>108</v>
      </c>
      <c r="P55" s="2" t="s">
        <v>44</v>
      </c>
      <c r="Q55" s="1">
        <v>796</v>
      </c>
      <c r="R55" s="33" t="s">
        <v>36</v>
      </c>
      <c r="S55" s="123">
        <v>10</v>
      </c>
      <c r="T55" s="122">
        <v>10639.2</v>
      </c>
      <c r="U55" s="99">
        <f t="shared" si="0"/>
        <v>106392</v>
      </c>
      <c r="V55" s="99">
        <f t="shared" si="1"/>
        <v>119159.04000000001</v>
      </c>
      <c r="W55" s="1"/>
      <c r="X55" s="100">
        <v>2012</v>
      </c>
      <c r="Y55" s="1" t="s">
        <v>111</v>
      </c>
      <c r="Z55" s="4"/>
    </row>
    <row r="56" spans="1:26" s="5" customFormat="1" ht="63.75" customHeight="1">
      <c r="A56" s="1"/>
      <c r="B56" s="94" t="s">
        <v>211</v>
      </c>
      <c r="C56" s="2" t="s">
        <v>14</v>
      </c>
      <c r="D56" s="1" t="s">
        <v>212</v>
      </c>
      <c r="E56" s="124" t="s">
        <v>213</v>
      </c>
      <c r="F56" s="3" t="s">
        <v>214</v>
      </c>
      <c r="G56" s="1"/>
      <c r="H56" s="1" t="s">
        <v>45</v>
      </c>
      <c r="I56" s="1">
        <v>0</v>
      </c>
      <c r="J56" s="3">
        <v>470000000</v>
      </c>
      <c r="K56" s="2" t="s">
        <v>46</v>
      </c>
      <c r="L56" s="2" t="s">
        <v>47</v>
      </c>
      <c r="M56" s="3" t="s">
        <v>51</v>
      </c>
      <c r="N56" s="1" t="s">
        <v>26</v>
      </c>
      <c r="O56" s="2" t="s">
        <v>48</v>
      </c>
      <c r="P56" s="2" t="s">
        <v>44</v>
      </c>
      <c r="Q56" s="1">
        <v>796</v>
      </c>
      <c r="R56" s="33" t="s">
        <v>36</v>
      </c>
      <c r="S56" s="112">
        <v>20</v>
      </c>
      <c r="T56" s="113">
        <v>72.6</v>
      </c>
      <c r="U56" s="99">
        <f t="shared" si="0"/>
        <v>1452</v>
      </c>
      <c r="V56" s="99">
        <f t="shared" si="1"/>
        <v>1626.2400000000002</v>
      </c>
      <c r="W56" s="1"/>
      <c r="X56" s="1">
        <v>2012</v>
      </c>
      <c r="Y56" s="1" t="s">
        <v>111</v>
      </c>
      <c r="Z56" s="4"/>
    </row>
    <row r="57" spans="1:26" s="5" customFormat="1" ht="63.75" customHeight="1">
      <c r="A57" s="1"/>
      <c r="B57" s="94" t="s">
        <v>215</v>
      </c>
      <c r="C57" s="2" t="s">
        <v>14</v>
      </c>
      <c r="D57" s="1" t="s">
        <v>212</v>
      </c>
      <c r="E57" s="124" t="s">
        <v>213</v>
      </c>
      <c r="F57" s="3" t="s">
        <v>216</v>
      </c>
      <c r="G57" s="1"/>
      <c r="H57" s="1" t="s">
        <v>45</v>
      </c>
      <c r="I57" s="1">
        <v>0</v>
      </c>
      <c r="J57" s="3">
        <v>470000000</v>
      </c>
      <c r="K57" s="2" t="s">
        <v>46</v>
      </c>
      <c r="L57" s="2" t="s">
        <v>47</v>
      </c>
      <c r="M57" s="3" t="s">
        <v>51</v>
      </c>
      <c r="N57" s="1" t="s">
        <v>26</v>
      </c>
      <c r="O57" s="2" t="s">
        <v>48</v>
      </c>
      <c r="P57" s="2" t="s">
        <v>44</v>
      </c>
      <c r="Q57" s="1">
        <v>796</v>
      </c>
      <c r="R57" s="33" t="s">
        <v>36</v>
      </c>
      <c r="S57" s="112">
        <v>40</v>
      </c>
      <c r="T57" s="113">
        <v>104.5</v>
      </c>
      <c r="U57" s="99">
        <f t="shared" si="0"/>
        <v>4180</v>
      </c>
      <c r="V57" s="99">
        <f t="shared" si="1"/>
        <v>4681.6</v>
      </c>
      <c r="W57" s="1"/>
      <c r="X57" s="1">
        <v>2012</v>
      </c>
      <c r="Y57" s="1" t="s">
        <v>111</v>
      </c>
      <c r="Z57" s="4"/>
    </row>
    <row r="58" spans="1:26" s="5" customFormat="1" ht="63.75" customHeight="1">
      <c r="A58" s="1"/>
      <c r="B58" s="94" t="s">
        <v>217</v>
      </c>
      <c r="C58" s="2" t="s">
        <v>14</v>
      </c>
      <c r="D58" s="1" t="s">
        <v>212</v>
      </c>
      <c r="E58" s="124" t="s">
        <v>213</v>
      </c>
      <c r="F58" s="3" t="s">
        <v>218</v>
      </c>
      <c r="G58" s="1"/>
      <c r="H58" s="1" t="s">
        <v>45</v>
      </c>
      <c r="I58" s="1">
        <v>0</v>
      </c>
      <c r="J58" s="3">
        <v>470000000</v>
      </c>
      <c r="K58" s="2" t="s">
        <v>46</v>
      </c>
      <c r="L58" s="2" t="s">
        <v>47</v>
      </c>
      <c r="M58" s="3" t="s">
        <v>51</v>
      </c>
      <c r="N58" s="1" t="s">
        <v>26</v>
      </c>
      <c r="O58" s="2" t="s">
        <v>48</v>
      </c>
      <c r="P58" s="2" t="s">
        <v>44</v>
      </c>
      <c r="Q58" s="1">
        <v>796</v>
      </c>
      <c r="R58" s="33" t="s">
        <v>36</v>
      </c>
      <c r="S58" s="112">
        <v>40</v>
      </c>
      <c r="T58" s="113">
        <v>281.6</v>
      </c>
      <c r="U58" s="99">
        <f t="shared" si="0"/>
        <v>11264</v>
      </c>
      <c r="V58" s="99">
        <f t="shared" si="1"/>
        <v>12615.68</v>
      </c>
      <c r="W58" s="1"/>
      <c r="X58" s="1">
        <v>2012</v>
      </c>
      <c r="Y58" s="1" t="s">
        <v>111</v>
      </c>
      <c r="Z58" s="4"/>
    </row>
    <row r="59" spans="1:26" s="5" customFormat="1" ht="63.75" customHeight="1">
      <c r="A59" s="1"/>
      <c r="B59" s="94" t="s">
        <v>219</v>
      </c>
      <c r="C59" s="2" t="s">
        <v>14</v>
      </c>
      <c r="D59" s="1" t="s">
        <v>212</v>
      </c>
      <c r="E59" s="124" t="s">
        <v>213</v>
      </c>
      <c r="F59" s="3" t="s">
        <v>220</v>
      </c>
      <c r="G59" s="1"/>
      <c r="H59" s="1" t="s">
        <v>45</v>
      </c>
      <c r="I59" s="1">
        <v>0</v>
      </c>
      <c r="J59" s="3">
        <v>470000000</v>
      </c>
      <c r="K59" s="2" t="s">
        <v>46</v>
      </c>
      <c r="L59" s="2" t="s">
        <v>47</v>
      </c>
      <c r="M59" s="3" t="s">
        <v>51</v>
      </c>
      <c r="N59" s="1" t="s">
        <v>26</v>
      </c>
      <c r="O59" s="2" t="s">
        <v>48</v>
      </c>
      <c r="P59" s="2" t="s">
        <v>44</v>
      </c>
      <c r="Q59" s="1">
        <v>796</v>
      </c>
      <c r="R59" s="33" t="s">
        <v>36</v>
      </c>
      <c r="S59" s="112">
        <v>30</v>
      </c>
      <c r="T59" s="113">
        <v>304.77</v>
      </c>
      <c r="U59" s="99">
        <f t="shared" si="0"/>
        <v>9143.099999999999</v>
      </c>
      <c r="V59" s="99">
        <f t="shared" si="1"/>
        <v>10240.271999999999</v>
      </c>
      <c r="W59" s="1"/>
      <c r="X59" s="1">
        <v>2012</v>
      </c>
      <c r="Y59" s="1" t="s">
        <v>111</v>
      </c>
      <c r="Z59" s="4"/>
    </row>
    <row r="60" spans="1:26" s="5" customFormat="1" ht="63.75" customHeight="1">
      <c r="A60" s="1"/>
      <c r="B60" s="94" t="s">
        <v>221</v>
      </c>
      <c r="C60" s="2" t="s">
        <v>14</v>
      </c>
      <c r="D60" s="1" t="s">
        <v>212</v>
      </c>
      <c r="E60" s="124" t="s">
        <v>213</v>
      </c>
      <c r="F60" s="3" t="s">
        <v>222</v>
      </c>
      <c r="G60" s="1"/>
      <c r="H60" s="1" t="s">
        <v>45</v>
      </c>
      <c r="I60" s="1">
        <v>0</v>
      </c>
      <c r="J60" s="3">
        <v>470000000</v>
      </c>
      <c r="K60" s="2" t="s">
        <v>46</v>
      </c>
      <c r="L60" s="2" t="s">
        <v>47</v>
      </c>
      <c r="M60" s="3" t="s">
        <v>51</v>
      </c>
      <c r="N60" s="1" t="s">
        <v>26</v>
      </c>
      <c r="O60" s="2" t="s">
        <v>48</v>
      </c>
      <c r="P60" s="2" t="s">
        <v>44</v>
      </c>
      <c r="Q60" s="1">
        <v>796</v>
      </c>
      <c r="R60" s="33" t="s">
        <v>36</v>
      </c>
      <c r="S60" s="112">
        <v>30</v>
      </c>
      <c r="T60" s="113">
        <v>328.67</v>
      </c>
      <c r="U60" s="99">
        <f t="shared" si="0"/>
        <v>9860.1</v>
      </c>
      <c r="V60" s="99">
        <f t="shared" si="1"/>
        <v>11043.312000000002</v>
      </c>
      <c r="W60" s="1"/>
      <c r="X60" s="1">
        <v>2012</v>
      </c>
      <c r="Y60" s="1" t="s">
        <v>111</v>
      </c>
      <c r="Z60" s="4"/>
    </row>
    <row r="61" spans="1:26" s="5" customFormat="1" ht="63.75" customHeight="1">
      <c r="A61" s="1"/>
      <c r="B61" s="94" t="s">
        <v>223</v>
      </c>
      <c r="C61" s="2" t="s">
        <v>14</v>
      </c>
      <c r="D61" s="95" t="s">
        <v>224</v>
      </c>
      <c r="E61" s="125" t="s">
        <v>225</v>
      </c>
      <c r="F61" s="3" t="s">
        <v>226</v>
      </c>
      <c r="G61" s="1"/>
      <c r="H61" s="1" t="s">
        <v>45</v>
      </c>
      <c r="I61" s="1">
        <v>0</v>
      </c>
      <c r="J61" s="3">
        <v>470000000</v>
      </c>
      <c r="K61" s="2" t="s">
        <v>106</v>
      </c>
      <c r="L61" s="2" t="s">
        <v>107</v>
      </c>
      <c r="M61" s="3" t="s">
        <v>51</v>
      </c>
      <c r="N61" s="1" t="s">
        <v>26</v>
      </c>
      <c r="O61" s="2" t="s">
        <v>227</v>
      </c>
      <c r="P61" s="2" t="s">
        <v>44</v>
      </c>
      <c r="Q61" s="1">
        <v>796</v>
      </c>
      <c r="R61" s="33" t="s">
        <v>36</v>
      </c>
      <c r="S61" s="126">
        <v>14</v>
      </c>
      <c r="T61" s="122">
        <v>557.2</v>
      </c>
      <c r="U61" s="99">
        <f t="shared" si="0"/>
        <v>7800.800000000001</v>
      </c>
      <c r="V61" s="99">
        <f t="shared" si="1"/>
        <v>8736.896000000002</v>
      </c>
      <c r="W61" s="1"/>
      <c r="X61" s="100">
        <v>2012</v>
      </c>
      <c r="Y61" s="1" t="s">
        <v>111</v>
      </c>
      <c r="Z61" s="4"/>
    </row>
    <row r="62" spans="1:26" s="5" customFormat="1" ht="63.75" customHeight="1">
      <c r="A62" s="1"/>
      <c r="B62" s="94" t="s">
        <v>228</v>
      </c>
      <c r="C62" s="2" t="s">
        <v>14</v>
      </c>
      <c r="D62" s="95" t="s">
        <v>224</v>
      </c>
      <c r="E62" s="111" t="s">
        <v>229</v>
      </c>
      <c r="F62" s="127" t="s">
        <v>230</v>
      </c>
      <c r="G62" s="1"/>
      <c r="H62" s="1" t="s">
        <v>45</v>
      </c>
      <c r="I62" s="1">
        <v>0</v>
      </c>
      <c r="J62" s="3">
        <v>470000000</v>
      </c>
      <c r="K62" s="2" t="s">
        <v>106</v>
      </c>
      <c r="L62" s="2" t="s">
        <v>107</v>
      </c>
      <c r="M62" s="3" t="s">
        <v>51</v>
      </c>
      <c r="N62" s="1" t="s">
        <v>26</v>
      </c>
      <c r="O62" s="2" t="s">
        <v>227</v>
      </c>
      <c r="P62" s="2" t="s">
        <v>44</v>
      </c>
      <c r="Q62" s="1">
        <v>796</v>
      </c>
      <c r="R62" s="33" t="s">
        <v>36</v>
      </c>
      <c r="S62" s="126">
        <v>3</v>
      </c>
      <c r="T62" s="122">
        <v>90581.9</v>
      </c>
      <c r="U62" s="99">
        <f t="shared" si="0"/>
        <v>271745.69999999995</v>
      </c>
      <c r="V62" s="99">
        <f t="shared" si="1"/>
        <v>304355.18399999995</v>
      </c>
      <c r="W62" s="1"/>
      <c r="X62" s="100">
        <v>2012</v>
      </c>
      <c r="Y62" s="1" t="s">
        <v>111</v>
      </c>
      <c r="Z62" s="4"/>
    </row>
    <row r="63" spans="1:26" s="5" customFormat="1" ht="63.75" customHeight="1">
      <c r="A63" s="1"/>
      <c r="B63" s="94" t="s">
        <v>231</v>
      </c>
      <c r="C63" s="2" t="s">
        <v>14</v>
      </c>
      <c r="D63" s="95" t="s">
        <v>224</v>
      </c>
      <c r="E63" s="111" t="s">
        <v>229</v>
      </c>
      <c r="F63" s="127" t="s">
        <v>232</v>
      </c>
      <c r="G63" s="1"/>
      <c r="H63" s="1" t="s">
        <v>45</v>
      </c>
      <c r="I63" s="1">
        <v>0</v>
      </c>
      <c r="J63" s="3">
        <v>470000000</v>
      </c>
      <c r="K63" s="2" t="s">
        <v>106</v>
      </c>
      <c r="L63" s="2" t="s">
        <v>107</v>
      </c>
      <c r="M63" s="3" t="s">
        <v>51</v>
      </c>
      <c r="N63" s="1" t="s">
        <v>26</v>
      </c>
      <c r="O63" s="2" t="s">
        <v>227</v>
      </c>
      <c r="P63" s="2" t="s">
        <v>44</v>
      </c>
      <c r="Q63" s="1">
        <v>796</v>
      </c>
      <c r="R63" s="33" t="s">
        <v>36</v>
      </c>
      <c r="S63" s="125">
        <v>3</v>
      </c>
      <c r="T63" s="122">
        <v>156333.72</v>
      </c>
      <c r="U63" s="99">
        <f t="shared" si="0"/>
        <v>469001.16000000003</v>
      </c>
      <c r="V63" s="99">
        <f t="shared" si="1"/>
        <v>525281.2992000001</v>
      </c>
      <c r="W63" s="1"/>
      <c r="X63" s="100">
        <v>2012</v>
      </c>
      <c r="Y63" s="1" t="s">
        <v>111</v>
      </c>
      <c r="Z63" s="4"/>
    </row>
    <row r="64" spans="1:26" s="5" customFormat="1" ht="63.75" customHeight="1">
      <c r="A64" s="1"/>
      <c r="B64" s="94" t="s">
        <v>233</v>
      </c>
      <c r="C64" s="2" t="s">
        <v>14</v>
      </c>
      <c r="D64" s="95" t="s">
        <v>224</v>
      </c>
      <c r="E64" s="111" t="s">
        <v>229</v>
      </c>
      <c r="F64" s="127" t="s">
        <v>234</v>
      </c>
      <c r="G64" s="1"/>
      <c r="H64" s="1" t="s">
        <v>45</v>
      </c>
      <c r="I64" s="1">
        <v>0</v>
      </c>
      <c r="J64" s="3">
        <v>470000000</v>
      </c>
      <c r="K64" s="2" t="s">
        <v>106</v>
      </c>
      <c r="L64" s="2" t="s">
        <v>107</v>
      </c>
      <c r="M64" s="3" t="s">
        <v>51</v>
      </c>
      <c r="N64" s="1" t="s">
        <v>26</v>
      </c>
      <c r="O64" s="2" t="s">
        <v>227</v>
      </c>
      <c r="P64" s="2" t="s">
        <v>44</v>
      </c>
      <c r="Q64" s="1">
        <v>796</v>
      </c>
      <c r="R64" s="33" t="s">
        <v>36</v>
      </c>
      <c r="S64" s="125">
        <v>3</v>
      </c>
      <c r="T64" s="122">
        <v>62008.65</v>
      </c>
      <c r="U64" s="99">
        <f t="shared" si="0"/>
        <v>186025.95</v>
      </c>
      <c r="V64" s="99">
        <f t="shared" si="1"/>
        <v>208349.06400000004</v>
      </c>
      <c r="W64" s="1"/>
      <c r="X64" s="100">
        <v>2012</v>
      </c>
      <c r="Y64" s="1" t="s">
        <v>111</v>
      </c>
      <c r="Z64" s="4"/>
    </row>
    <row r="65" spans="1:26" s="5" customFormat="1" ht="63.75" customHeight="1">
      <c r="A65" s="1"/>
      <c r="B65" s="94" t="s">
        <v>235</v>
      </c>
      <c r="C65" s="2" t="s">
        <v>14</v>
      </c>
      <c r="D65" s="95" t="s">
        <v>224</v>
      </c>
      <c r="E65" s="111" t="s">
        <v>229</v>
      </c>
      <c r="F65" s="127" t="s">
        <v>236</v>
      </c>
      <c r="G65" s="1"/>
      <c r="H65" s="1" t="s">
        <v>45</v>
      </c>
      <c r="I65" s="1">
        <v>0</v>
      </c>
      <c r="J65" s="3">
        <v>470000000</v>
      </c>
      <c r="K65" s="2" t="s">
        <v>106</v>
      </c>
      <c r="L65" s="2" t="s">
        <v>107</v>
      </c>
      <c r="M65" s="3" t="s">
        <v>51</v>
      </c>
      <c r="N65" s="1" t="s">
        <v>26</v>
      </c>
      <c r="O65" s="2" t="s">
        <v>227</v>
      </c>
      <c r="P65" s="2" t="s">
        <v>44</v>
      </c>
      <c r="Q65" s="1">
        <v>796</v>
      </c>
      <c r="R65" s="33" t="s">
        <v>36</v>
      </c>
      <c r="S65" s="125">
        <v>6</v>
      </c>
      <c r="T65" s="122">
        <v>62706.6</v>
      </c>
      <c r="U65" s="99">
        <f t="shared" si="0"/>
        <v>376239.6</v>
      </c>
      <c r="V65" s="99">
        <f t="shared" si="1"/>
        <v>421388.352</v>
      </c>
      <c r="W65" s="1"/>
      <c r="X65" s="100">
        <v>2012</v>
      </c>
      <c r="Y65" s="1" t="s">
        <v>111</v>
      </c>
      <c r="Z65" s="4"/>
    </row>
    <row r="66" spans="1:26" s="5" customFormat="1" ht="63.75" customHeight="1">
      <c r="A66" s="1"/>
      <c r="B66" s="94" t="s">
        <v>237</v>
      </c>
      <c r="C66" s="2" t="s">
        <v>14</v>
      </c>
      <c r="D66" s="95" t="s">
        <v>224</v>
      </c>
      <c r="E66" s="111" t="s">
        <v>229</v>
      </c>
      <c r="F66" s="127" t="s">
        <v>238</v>
      </c>
      <c r="G66" s="1"/>
      <c r="H66" s="1" t="s">
        <v>45</v>
      </c>
      <c r="I66" s="1">
        <v>0</v>
      </c>
      <c r="J66" s="3">
        <v>470000000</v>
      </c>
      <c r="K66" s="2" t="s">
        <v>106</v>
      </c>
      <c r="L66" s="2" t="s">
        <v>107</v>
      </c>
      <c r="M66" s="3" t="s">
        <v>51</v>
      </c>
      <c r="N66" s="1" t="s">
        <v>26</v>
      </c>
      <c r="O66" s="2" t="s">
        <v>227</v>
      </c>
      <c r="P66" s="2" t="s">
        <v>44</v>
      </c>
      <c r="Q66" s="1">
        <v>796</v>
      </c>
      <c r="R66" s="33" t="s">
        <v>36</v>
      </c>
      <c r="S66" s="125">
        <v>10</v>
      </c>
      <c r="T66" s="122">
        <v>7381</v>
      </c>
      <c r="U66" s="99">
        <f t="shared" si="0"/>
        <v>73810</v>
      </c>
      <c r="V66" s="99">
        <f t="shared" si="1"/>
        <v>82667.20000000001</v>
      </c>
      <c r="W66" s="1"/>
      <c r="X66" s="100">
        <v>2012</v>
      </c>
      <c r="Y66" s="1" t="s">
        <v>111</v>
      </c>
      <c r="Z66" s="4"/>
    </row>
    <row r="67" spans="1:26" s="5" customFormat="1" ht="63.75" customHeight="1">
      <c r="A67" s="1"/>
      <c r="B67" s="94" t="s">
        <v>239</v>
      </c>
      <c r="C67" s="2" t="s">
        <v>14</v>
      </c>
      <c r="D67" s="95" t="s">
        <v>224</v>
      </c>
      <c r="E67" s="111" t="s">
        <v>229</v>
      </c>
      <c r="F67" s="127" t="s">
        <v>240</v>
      </c>
      <c r="G67" s="1"/>
      <c r="H67" s="1" t="s">
        <v>45</v>
      </c>
      <c r="I67" s="1">
        <v>0</v>
      </c>
      <c r="J67" s="3">
        <v>470000000</v>
      </c>
      <c r="K67" s="2" t="s">
        <v>106</v>
      </c>
      <c r="L67" s="2" t="s">
        <v>107</v>
      </c>
      <c r="M67" s="3" t="s">
        <v>51</v>
      </c>
      <c r="N67" s="1" t="s">
        <v>26</v>
      </c>
      <c r="O67" s="2" t="s">
        <v>227</v>
      </c>
      <c r="P67" s="2" t="s">
        <v>44</v>
      </c>
      <c r="Q67" s="1">
        <v>796</v>
      </c>
      <c r="R67" s="33" t="s">
        <v>36</v>
      </c>
      <c r="S67" s="125" t="s">
        <v>241</v>
      </c>
      <c r="T67" s="122">
        <v>323.07</v>
      </c>
      <c r="U67" s="99">
        <f t="shared" si="0"/>
        <v>3230.7</v>
      </c>
      <c r="V67" s="99">
        <f t="shared" si="1"/>
        <v>3618.384</v>
      </c>
      <c r="W67" s="1"/>
      <c r="X67" s="100">
        <v>2012</v>
      </c>
      <c r="Y67" s="1" t="s">
        <v>111</v>
      </c>
      <c r="Z67" s="4"/>
    </row>
    <row r="68" spans="1:26" s="5" customFormat="1" ht="63.75" customHeight="1">
      <c r="A68" s="1"/>
      <c r="B68" s="94" t="s">
        <v>242</v>
      </c>
      <c r="C68" s="2" t="s">
        <v>14</v>
      </c>
      <c r="D68" s="95" t="s">
        <v>224</v>
      </c>
      <c r="E68" s="111" t="s">
        <v>229</v>
      </c>
      <c r="F68" s="127" t="s">
        <v>243</v>
      </c>
      <c r="G68" s="1"/>
      <c r="H68" s="1" t="s">
        <v>45</v>
      </c>
      <c r="I68" s="1">
        <v>0</v>
      </c>
      <c r="J68" s="3">
        <v>470000000</v>
      </c>
      <c r="K68" s="2" t="s">
        <v>106</v>
      </c>
      <c r="L68" s="2" t="s">
        <v>107</v>
      </c>
      <c r="M68" s="3" t="s">
        <v>51</v>
      </c>
      <c r="N68" s="1" t="s">
        <v>26</v>
      </c>
      <c r="O68" s="2" t="s">
        <v>227</v>
      </c>
      <c r="P68" s="2" t="s">
        <v>44</v>
      </c>
      <c r="Q68" s="1">
        <v>796</v>
      </c>
      <c r="R68" s="33" t="s">
        <v>36</v>
      </c>
      <c r="S68" s="125" t="s">
        <v>244</v>
      </c>
      <c r="T68" s="122">
        <v>323.07</v>
      </c>
      <c r="U68" s="99">
        <f t="shared" si="0"/>
        <v>1292.28</v>
      </c>
      <c r="V68" s="99">
        <f t="shared" si="1"/>
        <v>1447.3536000000001</v>
      </c>
      <c r="W68" s="1"/>
      <c r="X68" s="100">
        <v>2012</v>
      </c>
      <c r="Y68" s="1" t="s">
        <v>111</v>
      </c>
      <c r="Z68" s="4"/>
    </row>
    <row r="69" spans="1:26" s="5" customFormat="1" ht="63.75" customHeight="1">
      <c r="A69" s="1"/>
      <c r="B69" s="94" t="s">
        <v>245</v>
      </c>
      <c r="C69" s="2" t="s">
        <v>14</v>
      </c>
      <c r="D69" s="95" t="s">
        <v>224</v>
      </c>
      <c r="E69" s="111" t="s">
        <v>229</v>
      </c>
      <c r="F69" s="127" t="s">
        <v>246</v>
      </c>
      <c r="G69" s="1"/>
      <c r="H69" s="1" t="s">
        <v>45</v>
      </c>
      <c r="I69" s="1">
        <v>0</v>
      </c>
      <c r="J69" s="3">
        <v>470000000</v>
      </c>
      <c r="K69" s="2" t="s">
        <v>106</v>
      </c>
      <c r="L69" s="2" t="s">
        <v>107</v>
      </c>
      <c r="M69" s="3" t="s">
        <v>51</v>
      </c>
      <c r="N69" s="1" t="s">
        <v>26</v>
      </c>
      <c r="O69" s="2" t="s">
        <v>227</v>
      </c>
      <c r="P69" s="2" t="s">
        <v>44</v>
      </c>
      <c r="Q69" s="1">
        <v>796</v>
      </c>
      <c r="R69" s="33" t="s">
        <v>36</v>
      </c>
      <c r="S69" s="125">
        <v>4</v>
      </c>
      <c r="T69" s="122">
        <v>57068</v>
      </c>
      <c r="U69" s="99">
        <f t="shared" si="0"/>
        <v>228272</v>
      </c>
      <c r="V69" s="99">
        <f t="shared" si="1"/>
        <v>255664.64</v>
      </c>
      <c r="W69" s="1"/>
      <c r="X69" s="100">
        <v>2012</v>
      </c>
      <c r="Y69" s="1" t="s">
        <v>111</v>
      </c>
      <c r="Z69" s="4"/>
    </row>
    <row r="70" spans="1:26" s="5" customFormat="1" ht="63.75" customHeight="1">
      <c r="A70" s="1"/>
      <c r="B70" s="94" t="s">
        <v>247</v>
      </c>
      <c r="C70" s="2" t="s">
        <v>14</v>
      </c>
      <c r="D70" s="95" t="s">
        <v>224</v>
      </c>
      <c r="E70" s="111" t="s">
        <v>229</v>
      </c>
      <c r="F70" s="127" t="s">
        <v>248</v>
      </c>
      <c r="G70" s="1"/>
      <c r="H70" s="1" t="s">
        <v>45</v>
      </c>
      <c r="I70" s="1">
        <v>0</v>
      </c>
      <c r="J70" s="3">
        <v>470000000</v>
      </c>
      <c r="K70" s="2" t="s">
        <v>106</v>
      </c>
      <c r="L70" s="2" t="s">
        <v>107</v>
      </c>
      <c r="M70" s="3" t="s">
        <v>51</v>
      </c>
      <c r="N70" s="1" t="s">
        <v>26</v>
      </c>
      <c r="O70" s="2" t="s">
        <v>227</v>
      </c>
      <c r="P70" s="2" t="s">
        <v>44</v>
      </c>
      <c r="Q70" s="1">
        <v>796</v>
      </c>
      <c r="R70" s="33" t="s">
        <v>36</v>
      </c>
      <c r="S70" s="125">
        <v>4</v>
      </c>
      <c r="T70" s="122">
        <v>3025</v>
      </c>
      <c r="U70" s="99">
        <f t="shared" si="0"/>
        <v>12100</v>
      </c>
      <c r="V70" s="99">
        <f t="shared" si="1"/>
        <v>13552.000000000002</v>
      </c>
      <c r="W70" s="1"/>
      <c r="X70" s="100">
        <v>2012</v>
      </c>
      <c r="Y70" s="1" t="s">
        <v>111</v>
      </c>
      <c r="Z70" s="4"/>
    </row>
    <row r="71" spans="1:26" s="5" customFormat="1" ht="63.75" customHeight="1">
      <c r="A71" s="1"/>
      <c r="B71" s="94" t="s">
        <v>249</v>
      </c>
      <c r="C71" s="2" t="s">
        <v>14</v>
      </c>
      <c r="D71" s="95" t="s">
        <v>224</v>
      </c>
      <c r="E71" s="111" t="s">
        <v>229</v>
      </c>
      <c r="F71" s="127" t="s">
        <v>250</v>
      </c>
      <c r="G71" s="1"/>
      <c r="H71" s="1" t="s">
        <v>45</v>
      </c>
      <c r="I71" s="1">
        <v>0</v>
      </c>
      <c r="J71" s="3">
        <v>470000000</v>
      </c>
      <c r="K71" s="2" t="s">
        <v>106</v>
      </c>
      <c r="L71" s="2" t="s">
        <v>107</v>
      </c>
      <c r="M71" s="3" t="s">
        <v>51</v>
      </c>
      <c r="N71" s="1" t="s">
        <v>26</v>
      </c>
      <c r="O71" s="2" t="s">
        <v>227</v>
      </c>
      <c r="P71" s="2" t="s">
        <v>44</v>
      </c>
      <c r="Q71" s="1">
        <v>796</v>
      </c>
      <c r="R71" s="33" t="s">
        <v>36</v>
      </c>
      <c r="S71" s="125">
        <v>2</v>
      </c>
      <c r="T71" s="122">
        <v>3025</v>
      </c>
      <c r="U71" s="99">
        <f t="shared" si="0"/>
        <v>6050</v>
      </c>
      <c r="V71" s="99">
        <f t="shared" si="1"/>
        <v>6776.000000000001</v>
      </c>
      <c r="W71" s="1"/>
      <c r="X71" s="100">
        <v>2012</v>
      </c>
      <c r="Y71" s="1" t="s">
        <v>111</v>
      </c>
      <c r="Z71" s="4"/>
    </row>
    <row r="72" spans="1:26" s="5" customFormat="1" ht="63.75" customHeight="1">
      <c r="A72" s="1"/>
      <c r="B72" s="94" t="s">
        <v>251</v>
      </c>
      <c r="C72" s="2" t="s">
        <v>14</v>
      </c>
      <c r="D72" s="95" t="s">
        <v>224</v>
      </c>
      <c r="E72" s="111" t="s">
        <v>229</v>
      </c>
      <c r="F72" s="127" t="s">
        <v>252</v>
      </c>
      <c r="G72" s="1"/>
      <c r="H72" s="1" t="s">
        <v>45</v>
      </c>
      <c r="I72" s="1">
        <v>0</v>
      </c>
      <c r="J72" s="3">
        <v>470000000</v>
      </c>
      <c r="K72" s="2" t="s">
        <v>106</v>
      </c>
      <c r="L72" s="2" t="s">
        <v>107</v>
      </c>
      <c r="M72" s="3" t="s">
        <v>51</v>
      </c>
      <c r="N72" s="1" t="s">
        <v>26</v>
      </c>
      <c r="O72" s="2" t="s">
        <v>227</v>
      </c>
      <c r="P72" s="2" t="s">
        <v>44</v>
      </c>
      <c r="Q72" s="1">
        <v>796</v>
      </c>
      <c r="R72" s="33" t="s">
        <v>36</v>
      </c>
      <c r="S72" s="125">
        <v>2</v>
      </c>
      <c r="T72" s="122">
        <v>41366.61</v>
      </c>
      <c r="U72" s="99">
        <f t="shared" si="0"/>
        <v>82733.22</v>
      </c>
      <c r="V72" s="99">
        <f t="shared" si="1"/>
        <v>92661.20640000001</v>
      </c>
      <c r="W72" s="1"/>
      <c r="X72" s="100">
        <v>2012</v>
      </c>
      <c r="Y72" s="1" t="s">
        <v>111</v>
      </c>
      <c r="Z72" s="4"/>
    </row>
    <row r="73" spans="1:26" s="5" customFormat="1" ht="63.75" customHeight="1">
      <c r="A73" s="1"/>
      <c r="B73" s="94" t="s">
        <v>253</v>
      </c>
      <c r="C73" s="2" t="s">
        <v>14</v>
      </c>
      <c r="D73" s="95" t="s">
        <v>224</v>
      </c>
      <c r="E73" s="111" t="s">
        <v>229</v>
      </c>
      <c r="F73" s="127" t="s">
        <v>254</v>
      </c>
      <c r="G73" s="1"/>
      <c r="H73" s="1" t="s">
        <v>45</v>
      </c>
      <c r="I73" s="1">
        <v>0</v>
      </c>
      <c r="J73" s="3">
        <v>470000000</v>
      </c>
      <c r="K73" s="2" t="s">
        <v>106</v>
      </c>
      <c r="L73" s="2" t="s">
        <v>107</v>
      </c>
      <c r="M73" s="3" t="s">
        <v>51</v>
      </c>
      <c r="N73" s="1" t="s">
        <v>26</v>
      </c>
      <c r="O73" s="2" t="s">
        <v>227</v>
      </c>
      <c r="P73" s="2" t="s">
        <v>44</v>
      </c>
      <c r="Q73" s="1">
        <v>796</v>
      </c>
      <c r="R73" s="33" t="s">
        <v>36</v>
      </c>
      <c r="S73" s="125">
        <v>2</v>
      </c>
      <c r="T73" s="122">
        <v>27576.95</v>
      </c>
      <c r="U73" s="99">
        <f t="shared" si="0"/>
        <v>55153.9</v>
      </c>
      <c r="V73" s="99">
        <f t="shared" si="1"/>
        <v>61772.36800000001</v>
      </c>
      <c r="W73" s="1"/>
      <c r="X73" s="100">
        <v>2012</v>
      </c>
      <c r="Y73" s="1" t="s">
        <v>111</v>
      </c>
      <c r="Z73" s="4"/>
    </row>
    <row r="74" spans="1:26" s="5" customFormat="1" ht="63.75" customHeight="1">
      <c r="A74" s="1"/>
      <c r="B74" s="94" t="s">
        <v>255</v>
      </c>
      <c r="C74" s="2" t="s">
        <v>14</v>
      </c>
      <c r="D74" s="95" t="s">
        <v>224</v>
      </c>
      <c r="E74" s="111" t="s">
        <v>229</v>
      </c>
      <c r="F74" s="127" t="s">
        <v>256</v>
      </c>
      <c r="G74" s="1"/>
      <c r="H74" s="1" t="s">
        <v>45</v>
      </c>
      <c r="I74" s="1">
        <v>0</v>
      </c>
      <c r="J74" s="3">
        <v>470000000</v>
      </c>
      <c r="K74" s="2" t="s">
        <v>106</v>
      </c>
      <c r="L74" s="2" t="s">
        <v>107</v>
      </c>
      <c r="M74" s="3" t="s">
        <v>51</v>
      </c>
      <c r="N74" s="1" t="s">
        <v>26</v>
      </c>
      <c r="O74" s="2" t="s">
        <v>227</v>
      </c>
      <c r="P74" s="2" t="s">
        <v>44</v>
      </c>
      <c r="Q74" s="1">
        <v>796</v>
      </c>
      <c r="R74" s="33" t="s">
        <v>36</v>
      </c>
      <c r="S74" s="125">
        <v>4</v>
      </c>
      <c r="T74" s="122">
        <v>13168.19</v>
      </c>
      <c r="U74" s="99">
        <f t="shared" si="0"/>
        <v>52672.76</v>
      </c>
      <c r="V74" s="99">
        <f t="shared" si="1"/>
        <v>58993.49120000001</v>
      </c>
      <c r="W74" s="1"/>
      <c r="X74" s="100">
        <v>2012</v>
      </c>
      <c r="Y74" s="1" t="s">
        <v>111</v>
      </c>
      <c r="Z74" s="4"/>
    </row>
    <row r="75" spans="1:39" s="5" customFormat="1" ht="63.75" customHeight="1">
      <c r="A75" s="1"/>
      <c r="B75" s="94" t="s">
        <v>264</v>
      </c>
      <c r="C75" s="2" t="s">
        <v>14</v>
      </c>
      <c r="D75" s="128" t="s">
        <v>89</v>
      </c>
      <c r="E75" s="129" t="s">
        <v>90</v>
      </c>
      <c r="F75" s="3" t="s">
        <v>265</v>
      </c>
      <c r="G75" s="1"/>
      <c r="H75" s="1" t="s">
        <v>42</v>
      </c>
      <c r="I75" s="1">
        <v>60</v>
      </c>
      <c r="J75" s="3">
        <v>470000000</v>
      </c>
      <c r="K75" s="2" t="s">
        <v>46</v>
      </c>
      <c r="L75" s="2" t="s">
        <v>92</v>
      </c>
      <c r="M75" s="3" t="s">
        <v>51</v>
      </c>
      <c r="N75" s="1" t="s">
        <v>26</v>
      </c>
      <c r="O75" s="2" t="s">
        <v>93</v>
      </c>
      <c r="P75" s="2" t="s">
        <v>44</v>
      </c>
      <c r="Q75" s="1">
        <v>179</v>
      </c>
      <c r="R75" s="3" t="s">
        <v>94</v>
      </c>
      <c r="S75" s="3">
        <v>10.5</v>
      </c>
      <c r="T75" s="130">
        <v>191820</v>
      </c>
      <c r="U75" s="99">
        <f t="shared" si="0"/>
        <v>2014110</v>
      </c>
      <c r="V75" s="99">
        <f t="shared" si="1"/>
        <v>2255803.2</v>
      </c>
      <c r="W75" s="1"/>
      <c r="X75" s="100">
        <v>2012</v>
      </c>
      <c r="Y75" s="1" t="s">
        <v>111</v>
      </c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25" ht="51.75" customHeight="1">
      <c r="A76" s="131"/>
      <c r="B76" s="94" t="s">
        <v>275</v>
      </c>
      <c r="C76" s="2" t="s">
        <v>14</v>
      </c>
      <c r="D76" s="128" t="s">
        <v>89</v>
      </c>
      <c r="E76" s="129" t="s">
        <v>90</v>
      </c>
      <c r="F76" s="3" t="s">
        <v>276</v>
      </c>
      <c r="G76" s="1"/>
      <c r="H76" s="1" t="s">
        <v>42</v>
      </c>
      <c r="I76" s="1">
        <v>60</v>
      </c>
      <c r="J76" s="3">
        <v>470000000</v>
      </c>
      <c r="K76" s="2" t="s">
        <v>46</v>
      </c>
      <c r="L76" s="2" t="s">
        <v>92</v>
      </c>
      <c r="M76" s="3" t="s">
        <v>51</v>
      </c>
      <c r="N76" s="1" t="s">
        <v>26</v>
      </c>
      <c r="O76" s="2" t="s">
        <v>93</v>
      </c>
      <c r="P76" s="2" t="s">
        <v>44</v>
      </c>
      <c r="Q76" s="1">
        <v>179</v>
      </c>
      <c r="R76" s="3" t="s">
        <v>94</v>
      </c>
      <c r="S76" s="3">
        <v>3.78</v>
      </c>
      <c r="T76" s="130">
        <v>199700</v>
      </c>
      <c r="U76" s="99">
        <f t="shared" si="0"/>
        <v>754866</v>
      </c>
      <c r="V76" s="99">
        <f t="shared" si="1"/>
        <v>845449.92</v>
      </c>
      <c r="W76" s="1"/>
      <c r="X76" s="100">
        <v>2012</v>
      </c>
      <c r="Y76" s="1" t="s">
        <v>111</v>
      </c>
    </row>
    <row r="77" spans="1:26" s="5" customFormat="1" ht="63.75" customHeight="1">
      <c r="A77" s="1"/>
      <c r="B77" s="94" t="s">
        <v>301</v>
      </c>
      <c r="C77" s="2" t="s">
        <v>14</v>
      </c>
      <c r="D77" s="132" t="s">
        <v>89</v>
      </c>
      <c r="E77" s="129" t="s">
        <v>297</v>
      </c>
      <c r="F77" s="3" t="s">
        <v>302</v>
      </c>
      <c r="G77" s="1"/>
      <c r="H77" s="1" t="s">
        <v>42</v>
      </c>
      <c r="I77" s="1">
        <v>60</v>
      </c>
      <c r="J77" s="3">
        <v>470000000</v>
      </c>
      <c r="K77" s="2" t="s">
        <v>46</v>
      </c>
      <c r="L77" s="2" t="s">
        <v>92</v>
      </c>
      <c r="M77" s="3" t="s">
        <v>51</v>
      </c>
      <c r="N77" s="1" t="s">
        <v>26</v>
      </c>
      <c r="O77" s="2" t="s">
        <v>281</v>
      </c>
      <c r="P77" s="2" t="s">
        <v>44</v>
      </c>
      <c r="Q77" s="1">
        <v>179</v>
      </c>
      <c r="R77" s="3" t="s">
        <v>94</v>
      </c>
      <c r="S77" s="3">
        <v>40</v>
      </c>
      <c r="T77" s="130">
        <v>192800</v>
      </c>
      <c r="U77" s="99">
        <f aca="true" t="shared" si="2" ref="U77:U100">S77*T77</f>
        <v>7712000</v>
      </c>
      <c r="V77" s="99">
        <f aca="true" t="shared" si="3" ref="V77:V100">U77*1.12</f>
        <v>8637440</v>
      </c>
      <c r="W77" s="1"/>
      <c r="X77" s="1">
        <v>2012</v>
      </c>
      <c r="Y77" s="1" t="s">
        <v>111</v>
      </c>
      <c r="Z77" s="4"/>
    </row>
    <row r="78" spans="1:25" s="5" customFormat="1" ht="63.75" customHeight="1">
      <c r="A78" s="1"/>
      <c r="B78" s="94" t="s">
        <v>312</v>
      </c>
      <c r="C78" s="2" t="s">
        <v>14</v>
      </c>
      <c r="D78" s="97" t="s">
        <v>304</v>
      </c>
      <c r="E78" s="3" t="s">
        <v>305</v>
      </c>
      <c r="F78" s="3" t="s">
        <v>313</v>
      </c>
      <c r="G78" s="1"/>
      <c r="H78" s="1" t="s">
        <v>42</v>
      </c>
      <c r="I78" s="1">
        <v>0</v>
      </c>
      <c r="J78" s="3">
        <v>470000000</v>
      </c>
      <c r="K78" s="2" t="s">
        <v>46</v>
      </c>
      <c r="L78" s="2" t="s">
        <v>47</v>
      </c>
      <c r="M78" s="3" t="s">
        <v>51</v>
      </c>
      <c r="N78" s="1" t="s">
        <v>26</v>
      </c>
      <c r="O78" s="2" t="s">
        <v>48</v>
      </c>
      <c r="P78" s="2" t="s">
        <v>44</v>
      </c>
      <c r="Q78" s="1">
        <v>179</v>
      </c>
      <c r="R78" s="3" t="s">
        <v>94</v>
      </c>
      <c r="S78" s="3">
        <v>13</v>
      </c>
      <c r="T78" s="133">
        <v>134446.84</v>
      </c>
      <c r="U78" s="99">
        <f t="shared" si="2"/>
        <v>1747808.92</v>
      </c>
      <c r="V78" s="99">
        <f t="shared" si="3"/>
        <v>1957545.9904</v>
      </c>
      <c r="W78" s="1"/>
      <c r="X78" s="1">
        <v>2012</v>
      </c>
      <c r="Y78" s="1" t="s">
        <v>111</v>
      </c>
    </row>
    <row r="79" spans="1:25" s="5" customFormat="1" ht="63.75" customHeight="1">
      <c r="A79" s="1"/>
      <c r="B79" s="94" t="s">
        <v>314</v>
      </c>
      <c r="C79" s="2" t="s">
        <v>14</v>
      </c>
      <c r="D79" s="97" t="s">
        <v>304</v>
      </c>
      <c r="E79" s="3" t="s">
        <v>305</v>
      </c>
      <c r="F79" s="3" t="s">
        <v>315</v>
      </c>
      <c r="G79" s="1"/>
      <c r="H79" s="1" t="s">
        <v>42</v>
      </c>
      <c r="I79" s="1">
        <v>0</v>
      </c>
      <c r="J79" s="3">
        <v>470000000</v>
      </c>
      <c r="K79" s="2" t="s">
        <v>46</v>
      </c>
      <c r="L79" s="2" t="s">
        <v>47</v>
      </c>
      <c r="M79" s="3" t="s">
        <v>51</v>
      </c>
      <c r="N79" s="1" t="s">
        <v>26</v>
      </c>
      <c r="O79" s="2" t="s">
        <v>48</v>
      </c>
      <c r="P79" s="2" t="s">
        <v>44</v>
      </c>
      <c r="Q79" s="1">
        <v>179</v>
      </c>
      <c r="R79" s="3" t="s">
        <v>94</v>
      </c>
      <c r="S79" s="3">
        <v>3</v>
      </c>
      <c r="T79" s="133">
        <v>127187.5</v>
      </c>
      <c r="U79" s="99">
        <f t="shared" si="2"/>
        <v>381562.5</v>
      </c>
      <c r="V79" s="99">
        <f t="shared" si="3"/>
        <v>427350.00000000006</v>
      </c>
      <c r="W79" s="1"/>
      <c r="X79" s="1">
        <v>2012</v>
      </c>
      <c r="Y79" s="1" t="s">
        <v>111</v>
      </c>
    </row>
    <row r="80" spans="1:25" s="5" customFormat="1" ht="63.75" customHeight="1">
      <c r="A80" s="1"/>
      <c r="B80" s="94" t="s">
        <v>316</v>
      </c>
      <c r="C80" s="2" t="s">
        <v>14</v>
      </c>
      <c r="D80" s="97" t="s">
        <v>304</v>
      </c>
      <c r="E80" s="3" t="s">
        <v>305</v>
      </c>
      <c r="F80" s="3" t="s">
        <v>317</v>
      </c>
      <c r="G80" s="1"/>
      <c r="H80" s="1" t="s">
        <v>42</v>
      </c>
      <c r="I80" s="1">
        <v>0</v>
      </c>
      <c r="J80" s="3">
        <v>470000000</v>
      </c>
      <c r="K80" s="2" t="s">
        <v>46</v>
      </c>
      <c r="L80" s="2" t="s">
        <v>47</v>
      </c>
      <c r="M80" s="3" t="s">
        <v>51</v>
      </c>
      <c r="N80" s="1" t="s">
        <v>26</v>
      </c>
      <c r="O80" s="2" t="s">
        <v>48</v>
      </c>
      <c r="P80" s="2" t="s">
        <v>44</v>
      </c>
      <c r="Q80" s="1">
        <v>179</v>
      </c>
      <c r="R80" s="3" t="s">
        <v>94</v>
      </c>
      <c r="S80" s="3">
        <v>3</v>
      </c>
      <c r="T80" s="133">
        <v>127187.5</v>
      </c>
      <c r="U80" s="99">
        <f t="shared" si="2"/>
        <v>381562.5</v>
      </c>
      <c r="V80" s="99">
        <f t="shared" si="3"/>
        <v>427350.00000000006</v>
      </c>
      <c r="W80" s="1"/>
      <c r="X80" s="1">
        <v>2012</v>
      </c>
      <c r="Y80" s="1" t="s">
        <v>111</v>
      </c>
    </row>
    <row r="81" spans="1:26" s="5" customFormat="1" ht="63.75" customHeight="1">
      <c r="A81" s="1"/>
      <c r="B81" s="94" t="s">
        <v>326</v>
      </c>
      <c r="C81" s="2" t="s">
        <v>14</v>
      </c>
      <c r="D81" s="97" t="s">
        <v>304</v>
      </c>
      <c r="E81" s="3" t="s">
        <v>305</v>
      </c>
      <c r="F81" s="3" t="s">
        <v>327</v>
      </c>
      <c r="G81" s="1"/>
      <c r="H81" s="1" t="s">
        <v>42</v>
      </c>
      <c r="I81" s="1">
        <v>0</v>
      </c>
      <c r="J81" s="3">
        <v>470000000</v>
      </c>
      <c r="K81" s="2" t="s">
        <v>46</v>
      </c>
      <c r="L81" s="2" t="s">
        <v>47</v>
      </c>
      <c r="M81" s="3" t="s">
        <v>51</v>
      </c>
      <c r="N81" s="1" t="s">
        <v>26</v>
      </c>
      <c r="O81" s="2" t="s">
        <v>48</v>
      </c>
      <c r="P81" s="2" t="s">
        <v>44</v>
      </c>
      <c r="Q81" s="1">
        <v>179</v>
      </c>
      <c r="R81" s="3" t="s">
        <v>94</v>
      </c>
      <c r="S81" s="3">
        <v>10</v>
      </c>
      <c r="T81" s="133">
        <v>127187.5</v>
      </c>
      <c r="U81" s="99">
        <f t="shared" si="2"/>
        <v>1271875</v>
      </c>
      <c r="V81" s="99">
        <f t="shared" si="3"/>
        <v>1424500.0000000002</v>
      </c>
      <c r="W81" s="1"/>
      <c r="X81" s="1">
        <v>2012</v>
      </c>
      <c r="Y81" s="1" t="s">
        <v>111</v>
      </c>
      <c r="Z81" s="4"/>
    </row>
    <row r="82" spans="1:26" s="5" customFormat="1" ht="63.75" customHeight="1">
      <c r="A82" s="1"/>
      <c r="B82" s="94" t="s">
        <v>331</v>
      </c>
      <c r="C82" s="2" t="s">
        <v>14</v>
      </c>
      <c r="D82" s="97" t="s">
        <v>304</v>
      </c>
      <c r="E82" s="112" t="s">
        <v>329</v>
      </c>
      <c r="F82" s="3" t="s">
        <v>332</v>
      </c>
      <c r="G82" s="1"/>
      <c r="H82" s="1" t="s">
        <v>42</v>
      </c>
      <c r="I82" s="1">
        <v>0</v>
      </c>
      <c r="J82" s="3">
        <v>470000000</v>
      </c>
      <c r="K82" s="2" t="s">
        <v>46</v>
      </c>
      <c r="L82" s="2" t="s">
        <v>47</v>
      </c>
      <c r="M82" s="3" t="s">
        <v>51</v>
      </c>
      <c r="N82" s="1" t="s">
        <v>26</v>
      </c>
      <c r="O82" s="2" t="s">
        <v>48</v>
      </c>
      <c r="P82" s="2" t="s">
        <v>44</v>
      </c>
      <c r="Q82" s="1">
        <v>179</v>
      </c>
      <c r="R82" s="3" t="s">
        <v>94</v>
      </c>
      <c r="S82" s="3">
        <v>4</v>
      </c>
      <c r="T82" s="113">
        <v>128958.83</v>
      </c>
      <c r="U82" s="99">
        <f t="shared" si="2"/>
        <v>515835.32</v>
      </c>
      <c r="V82" s="99">
        <f t="shared" si="3"/>
        <v>577735.5584000001</v>
      </c>
      <c r="W82" s="1"/>
      <c r="X82" s="1">
        <v>2012</v>
      </c>
      <c r="Y82" s="1" t="s">
        <v>111</v>
      </c>
      <c r="Z82" s="4"/>
    </row>
    <row r="83" spans="1:25" s="5" customFormat="1" ht="63.75" customHeight="1">
      <c r="A83" s="1"/>
      <c r="B83" s="94" t="s">
        <v>333</v>
      </c>
      <c r="C83" s="2" t="s">
        <v>14</v>
      </c>
      <c r="D83" s="97" t="s">
        <v>304</v>
      </c>
      <c r="E83" s="112" t="s">
        <v>334</v>
      </c>
      <c r="F83" s="3" t="s">
        <v>335</v>
      </c>
      <c r="G83" s="94"/>
      <c r="H83" s="1" t="s">
        <v>42</v>
      </c>
      <c r="I83" s="1">
        <v>0</v>
      </c>
      <c r="J83" s="3">
        <v>470000000</v>
      </c>
      <c r="K83" s="2" t="s">
        <v>46</v>
      </c>
      <c r="L83" s="2" t="s">
        <v>47</v>
      </c>
      <c r="M83" s="3" t="s">
        <v>51</v>
      </c>
      <c r="N83" s="1" t="s">
        <v>26</v>
      </c>
      <c r="O83" s="2" t="s">
        <v>48</v>
      </c>
      <c r="P83" s="2" t="s">
        <v>44</v>
      </c>
      <c r="Q83" s="1">
        <v>179</v>
      </c>
      <c r="R83" s="3" t="s">
        <v>94</v>
      </c>
      <c r="S83" s="3">
        <v>8</v>
      </c>
      <c r="T83" s="134">
        <v>145659.75</v>
      </c>
      <c r="U83" s="99">
        <f t="shared" si="2"/>
        <v>1165278</v>
      </c>
      <c r="V83" s="99">
        <f t="shared" si="3"/>
        <v>1305111.36</v>
      </c>
      <c r="W83" s="1"/>
      <c r="X83" s="1">
        <v>2012</v>
      </c>
      <c r="Y83" s="1" t="s">
        <v>111</v>
      </c>
    </row>
    <row r="84" spans="1:25" s="5" customFormat="1" ht="63.75" customHeight="1">
      <c r="A84" s="1"/>
      <c r="B84" s="94" t="s">
        <v>336</v>
      </c>
      <c r="C84" s="2" t="s">
        <v>14</v>
      </c>
      <c r="D84" s="97" t="s">
        <v>304</v>
      </c>
      <c r="E84" s="112" t="s">
        <v>334</v>
      </c>
      <c r="F84" s="3" t="s">
        <v>337</v>
      </c>
      <c r="G84" s="94"/>
      <c r="H84" s="1" t="s">
        <v>42</v>
      </c>
      <c r="I84" s="1">
        <v>0</v>
      </c>
      <c r="J84" s="3">
        <v>470000000</v>
      </c>
      <c r="K84" s="2" t="s">
        <v>46</v>
      </c>
      <c r="L84" s="2" t="s">
        <v>47</v>
      </c>
      <c r="M84" s="3" t="s">
        <v>51</v>
      </c>
      <c r="N84" s="1" t="s">
        <v>26</v>
      </c>
      <c r="O84" s="2" t="s">
        <v>48</v>
      </c>
      <c r="P84" s="2" t="s">
        <v>44</v>
      </c>
      <c r="Q84" s="1">
        <v>179</v>
      </c>
      <c r="R84" s="3" t="s">
        <v>94</v>
      </c>
      <c r="S84" s="3">
        <v>5</v>
      </c>
      <c r="T84" s="134">
        <v>145659.75</v>
      </c>
      <c r="U84" s="99">
        <f t="shared" si="2"/>
        <v>728298.75</v>
      </c>
      <c r="V84" s="99">
        <f t="shared" si="3"/>
        <v>815694.6000000001</v>
      </c>
      <c r="W84" s="1"/>
      <c r="X84" s="1">
        <v>2012</v>
      </c>
      <c r="Y84" s="1" t="s">
        <v>111</v>
      </c>
    </row>
    <row r="85" spans="1:25" s="5" customFormat="1" ht="63.75" customHeight="1">
      <c r="A85" s="1"/>
      <c r="B85" s="94" t="s">
        <v>338</v>
      </c>
      <c r="C85" s="2" t="s">
        <v>14</v>
      </c>
      <c r="D85" s="97" t="s">
        <v>304</v>
      </c>
      <c r="E85" s="112" t="s">
        <v>334</v>
      </c>
      <c r="F85" s="3" t="s">
        <v>339</v>
      </c>
      <c r="G85" s="94"/>
      <c r="H85" s="1" t="s">
        <v>42</v>
      </c>
      <c r="I85" s="1">
        <v>0</v>
      </c>
      <c r="J85" s="3">
        <v>470000000</v>
      </c>
      <c r="K85" s="2" t="s">
        <v>46</v>
      </c>
      <c r="L85" s="2" t="s">
        <v>47</v>
      </c>
      <c r="M85" s="3" t="s">
        <v>51</v>
      </c>
      <c r="N85" s="1" t="s">
        <v>26</v>
      </c>
      <c r="O85" s="2" t="s">
        <v>48</v>
      </c>
      <c r="P85" s="2" t="s">
        <v>44</v>
      </c>
      <c r="Q85" s="1">
        <v>179</v>
      </c>
      <c r="R85" s="3" t="s">
        <v>94</v>
      </c>
      <c r="S85" s="3">
        <v>1</v>
      </c>
      <c r="T85" s="134">
        <v>145659.75</v>
      </c>
      <c r="U85" s="99">
        <f t="shared" si="2"/>
        <v>145659.75</v>
      </c>
      <c r="V85" s="99">
        <f t="shared" si="3"/>
        <v>163138.92</v>
      </c>
      <c r="W85" s="1"/>
      <c r="X85" s="1">
        <v>2012</v>
      </c>
      <c r="Y85" s="1" t="s">
        <v>111</v>
      </c>
    </row>
    <row r="86" spans="1:25" s="5" customFormat="1" ht="63.75" customHeight="1">
      <c r="A86" s="1"/>
      <c r="B86" s="94" t="s">
        <v>340</v>
      </c>
      <c r="C86" s="2" t="s">
        <v>14</v>
      </c>
      <c r="D86" s="3" t="s">
        <v>341</v>
      </c>
      <c r="E86" s="3" t="s">
        <v>342</v>
      </c>
      <c r="F86" s="3" t="s">
        <v>343</v>
      </c>
      <c r="G86" s="1"/>
      <c r="H86" s="1" t="s">
        <v>42</v>
      </c>
      <c r="I86" s="1">
        <v>0</v>
      </c>
      <c r="J86" s="3">
        <v>470000000</v>
      </c>
      <c r="K86" s="2" t="s">
        <v>46</v>
      </c>
      <c r="L86" s="2" t="s">
        <v>47</v>
      </c>
      <c r="M86" s="3" t="s">
        <v>51</v>
      </c>
      <c r="N86" s="1" t="s">
        <v>26</v>
      </c>
      <c r="O86" s="2" t="s">
        <v>48</v>
      </c>
      <c r="P86" s="2" t="s">
        <v>44</v>
      </c>
      <c r="Q86" s="1">
        <v>796</v>
      </c>
      <c r="R86" s="33" t="s">
        <v>36</v>
      </c>
      <c r="S86" s="94">
        <v>20</v>
      </c>
      <c r="T86" s="117">
        <v>10853.2875</v>
      </c>
      <c r="U86" s="99">
        <f t="shared" si="2"/>
        <v>217065.75</v>
      </c>
      <c r="V86" s="99">
        <f t="shared" si="3"/>
        <v>243113.64</v>
      </c>
      <c r="W86" s="1"/>
      <c r="X86" s="1">
        <v>2012</v>
      </c>
      <c r="Y86" s="1" t="s">
        <v>111</v>
      </c>
    </row>
    <row r="87" spans="1:25" s="5" customFormat="1" ht="63.75" customHeight="1">
      <c r="A87" s="1"/>
      <c r="B87" s="94" t="s">
        <v>344</v>
      </c>
      <c r="C87" s="2" t="s">
        <v>14</v>
      </c>
      <c r="D87" s="3" t="s">
        <v>341</v>
      </c>
      <c r="E87" s="3" t="s">
        <v>342</v>
      </c>
      <c r="F87" s="3" t="s">
        <v>345</v>
      </c>
      <c r="G87" s="1"/>
      <c r="H87" s="1" t="s">
        <v>42</v>
      </c>
      <c r="I87" s="1">
        <v>0</v>
      </c>
      <c r="J87" s="3">
        <v>470000000</v>
      </c>
      <c r="K87" s="2" t="s">
        <v>46</v>
      </c>
      <c r="L87" s="2" t="s">
        <v>47</v>
      </c>
      <c r="M87" s="3" t="s">
        <v>51</v>
      </c>
      <c r="N87" s="1" t="s">
        <v>26</v>
      </c>
      <c r="O87" s="2" t="s">
        <v>48</v>
      </c>
      <c r="P87" s="2" t="s">
        <v>44</v>
      </c>
      <c r="Q87" s="1">
        <v>796</v>
      </c>
      <c r="R87" s="33" t="s">
        <v>36</v>
      </c>
      <c r="S87" s="94">
        <v>20</v>
      </c>
      <c r="T87" s="117">
        <v>5427.03</v>
      </c>
      <c r="U87" s="99">
        <f t="shared" si="2"/>
        <v>108540.59999999999</v>
      </c>
      <c r="V87" s="99">
        <f t="shared" si="3"/>
        <v>121565.47200000001</v>
      </c>
      <c r="W87" s="1"/>
      <c r="X87" s="1">
        <v>2012</v>
      </c>
      <c r="Y87" s="1" t="s">
        <v>111</v>
      </c>
    </row>
    <row r="88" spans="1:25" s="5" customFormat="1" ht="63.75" customHeight="1">
      <c r="A88" s="1"/>
      <c r="B88" s="94" t="s">
        <v>346</v>
      </c>
      <c r="C88" s="2" t="s">
        <v>14</v>
      </c>
      <c r="D88" s="3" t="s">
        <v>341</v>
      </c>
      <c r="E88" s="3" t="s">
        <v>342</v>
      </c>
      <c r="F88" s="3" t="s">
        <v>347</v>
      </c>
      <c r="G88" s="1"/>
      <c r="H88" s="1" t="s">
        <v>42</v>
      </c>
      <c r="I88" s="1">
        <v>0</v>
      </c>
      <c r="J88" s="3">
        <v>470000000</v>
      </c>
      <c r="K88" s="2" t="s">
        <v>46</v>
      </c>
      <c r="L88" s="2" t="s">
        <v>47</v>
      </c>
      <c r="M88" s="3" t="s">
        <v>51</v>
      </c>
      <c r="N88" s="1" t="s">
        <v>26</v>
      </c>
      <c r="O88" s="2" t="s">
        <v>48</v>
      </c>
      <c r="P88" s="2" t="s">
        <v>44</v>
      </c>
      <c r="Q88" s="1">
        <v>796</v>
      </c>
      <c r="R88" s="33" t="s">
        <v>36</v>
      </c>
      <c r="S88" s="94">
        <v>20</v>
      </c>
      <c r="T88" s="117">
        <v>14105.384999999998</v>
      </c>
      <c r="U88" s="99">
        <f t="shared" si="2"/>
        <v>282107.69999999995</v>
      </c>
      <c r="V88" s="99">
        <f t="shared" si="3"/>
        <v>315960.62399999995</v>
      </c>
      <c r="W88" s="1"/>
      <c r="X88" s="1">
        <v>2012</v>
      </c>
      <c r="Y88" s="1" t="s">
        <v>111</v>
      </c>
    </row>
    <row r="89" spans="1:25" s="5" customFormat="1" ht="63.75" customHeight="1">
      <c r="A89" s="1"/>
      <c r="B89" s="94" t="s">
        <v>348</v>
      </c>
      <c r="C89" s="2" t="s">
        <v>14</v>
      </c>
      <c r="D89" s="3" t="s">
        <v>341</v>
      </c>
      <c r="E89" s="3" t="s">
        <v>342</v>
      </c>
      <c r="F89" s="3" t="s">
        <v>349</v>
      </c>
      <c r="G89" s="1"/>
      <c r="H89" s="1" t="s">
        <v>42</v>
      </c>
      <c r="I89" s="1">
        <v>0</v>
      </c>
      <c r="J89" s="3">
        <v>470000000</v>
      </c>
      <c r="K89" s="2" t="s">
        <v>46</v>
      </c>
      <c r="L89" s="2" t="s">
        <v>47</v>
      </c>
      <c r="M89" s="3" t="s">
        <v>51</v>
      </c>
      <c r="N89" s="1" t="s">
        <v>26</v>
      </c>
      <c r="O89" s="2" t="s">
        <v>48</v>
      </c>
      <c r="P89" s="2" t="s">
        <v>44</v>
      </c>
      <c r="Q89" s="1">
        <v>796</v>
      </c>
      <c r="R89" s="33" t="s">
        <v>36</v>
      </c>
      <c r="S89" s="94">
        <v>20</v>
      </c>
      <c r="T89" s="117">
        <v>14889.0175</v>
      </c>
      <c r="U89" s="99">
        <f t="shared" si="2"/>
        <v>297780.35</v>
      </c>
      <c r="V89" s="99">
        <f t="shared" si="3"/>
        <v>333513.992</v>
      </c>
      <c r="W89" s="1"/>
      <c r="X89" s="1">
        <v>2012</v>
      </c>
      <c r="Y89" s="1" t="s">
        <v>111</v>
      </c>
    </row>
    <row r="90" spans="1:25" s="5" customFormat="1" ht="63.75" customHeight="1">
      <c r="A90" s="1"/>
      <c r="B90" s="94" t="s">
        <v>350</v>
      </c>
      <c r="C90" s="2" t="s">
        <v>14</v>
      </c>
      <c r="D90" s="3" t="s">
        <v>341</v>
      </c>
      <c r="E90" s="3" t="s">
        <v>342</v>
      </c>
      <c r="F90" s="3" t="s">
        <v>351</v>
      </c>
      <c r="G90" s="1"/>
      <c r="H90" s="1" t="s">
        <v>42</v>
      </c>
      <c r="I90" s="1">
        <v>0</v>
      </c>
      <c r="J90" s="3">
        <v>470000000</v>
      </c>
      <c r="K90" s="2" t="s">
        <v>46</v>
      </c>
      <c r="L90" s="2" t="s">
        <v>47</v>
      </c>
      <c r="M90" s="3" t="s">
        <v>51</v>
      </c>
      <c r="N90" s="1" t="s">
        <v>26</v>
      </c>
      <c r="O90" s="2" t="s">
        <v>48</v>
      </c>
      <c r="P90" s="2" t="s">
        <v>44</v>
      </c>
      <c r="Q90" s="1">
        <v>796</v>
      </c>
      <c r="R90" s="33" t="s">
        <v>36</v>
      </c>
      <c r="S90" s="94">
        <v>10</v>
      </c>
      <c r="T90" s="117">
        <v>10853.975</v>
      </c>
      <c r="U90" s="99">
        <f t="shared" si="2"/>
        <v>108539.75</v>
      </c>
      <c r="V90" s="99">
        <f t="shared" si="3"/>
        <v>121564.52000000002</v>
      </c>
      <c r="W90" s="1"/>
      <c r="X90" s="1">
        <v>2012</v>
      </c>
      <c r="Y90" s="1" t="s">
        <v>111</v>
      </c>
    </row>
    <row r="91" spans="1:25" s="5" customFormat="1" ht="63.75" customHeight="1">
      <c r="A91" s="1"/>
      <c r="B91" s="94" t="s">
        <v>352</v>
      </c>
      <c r="C91" s="2" t="s">
        <v>14</v>
      </c>
      <c r="D91" s="3" t="s">
        <v>341</v>
      </c>
      <c r="E91" s="3" t="s">
        <v>342</v>
      </c>
      <c r="F91" s="3" t="s">
        <v>353</v>
      </c>
      <c r="G91" s="1"/>
      <c r="H91" s="1" t="s">
        <v>42</v>
      </c>
      <c r="I91" s="1">
        <v>0</v>
      </c>
      <c r="J91" s="3">
        <v>470000000</v>
      </c>
      <c r="K91" s="2" t="s">
        <v>46</v>
      </c>
      <c r="L91" s="2" t="s">
        <v>47</v>
      </c>
      <c r="M91" s="3" t="s">
        <v>51</v>
      </c>
      <c r="N91" s="1" t="s">
        <v>26</v>
      </c>
      <c r="O91" s="2" t="s">
        <v>48</v>
      </c>
      <c r="P91" s="2" t="s">
        <v>44</v>
      </c>
      <c r="Q91" s="1">
        <v>796</v>
      </c>
      <c r="R91" s="33" t="s">
        <v>36</v>
      </c>
      <c r="S91" s="94">
        <v>10</v>
      </c>
      <c r="T91" s="117">
        <v>19702.771</v>
      </c>
      <c r="U91" s="99">
        <f t="shared" si="2"/>
        <v>197027.71000000002</v>
      </c>
      <c r="V91" s="99">
        <f t="shared" si="3"/>
        <v>220671.03520000004</v>
      </c>
      <c r="W91" s="1"/>
      <c r="X91" s="1">
        <v>2012</v>
      </c>
      <c r="Y91" s="1" t="s">
        <v>111</v>
      </c>
    </row>
    <row r="92" spans="1:25" s="10" customFormat="1" ht="63.75">
      <c r="A92" s="34"/>
      <c r="B92" s="131" t="s">
        <v>413</v>
      </c>
      <c r="C92" s="135" t="s">
        <v>14</v>
      </c>
      <c r="D92" s="131" t="s">
        <v>414</v>
      </c>
      <c r="E92" s="136" t="s">
        <v>415</v>
      </c>
      <c r="F92" s="27" t="s">
        <v>416</v>
      </c>
      <c r="G92" s="131"/>
      <c r="H92" s="131" t="s">
        <v>42</v>
      </c>
      <c r="I92" s="131">
        <v>0</v>
      </c>
      <c r="J92" s="3">
        <v>470000000</v>
      </c>
      <c r="K92" s="2" t="s">
        <v>27</v>
      </c>
      <c r="L92" s="135" t="s">
        <v>417</v>
      </c>
      <c r="M92" s="3" t="s">
        <v>51</v>
      </c>
      <c r="N92" s="1" t="s">
        <v>26</v>
      </c>
      <c r="O92" s="2" t="s">
        <v>418</v>
      </c>
      <c r="P92" s="2" t="s">
        <v>44</v>
      </c>
      <c r="Q92" s="1">
        <v>796</v>
      </c>
      <c r="R92" s="137" t="s">
        <v>36</v>
      </c>
      <c r="S92" s="138">
        <v>1</v>
      </c>
      <c r="T92" s="122">
        <v>395220.87</v>
      </c>
      <c r="U92" s="99">
        <f t="shared" si="2"/>
        <v>395220.87</v>
      </c>
      <c r="V92" s="99">
        <f t="shared" si="3"/>
        <v>442647.37440000003</v>
      </c>
      <c r="W92" s="131"/>
      <c r="X92" s="131">
        <v>2012</v>
      </c>
      <c r="Y92" s="131" t="s">
        <v>111</v>
      </c>
    </row>
    <row r="93" spans="1:26" s="5" customFormat="1" ht="63.75" customHeight="1">
      <c r="A93" s="1"/>
      <c r="B93" s="94" t="s">
        <v>419</v>
      </c>
      <c r="C93" s="2" t="s">
        <v>14</v>
      </c>
      <c r="D93" s="95" t="s">
        <v>420</v>
      </c>
      <c r="E93" s="111" t="s">
        <v>421</v>
      </c>
      <c r="F93" s="114" t="s">
        <v>422</v>
      </c>
      <c r="G93" s="1"/>
      <c r="H93" s="1" t="s">
        <v>45</v>
      </c>
      <c r="I93" s="1">
        <v>0</v>
      </c>
      <c r="J93" s="3">
        <v>470000000</v>
      </c>
      <c r="K93" s="2" t="s">
        <v>106</v>
      </c>
      <c r="L93" s="2" t="s">
        <v>107</v>
      </c>
      <c r="M93" s="3" t="s">
        <v>51</v>
      </c>
      <c r="N93" s="1" t="s">
        <v>26</v>
      </c>
      <c r="O93" s="2" t="s">
        <v>108</v>
      </c>
      <c r="P93" s="2" t="s">
        <v>44</v>
      </c>
      <c r="Q93" s="1">
        <v>796</v>
      </c>
      <c r="R93" s="33" t="s">
        <v>36</v>
      </c>
      <c r="S93" s="112">
        <v>1</v>
      </c>
      <c r="T93" s="98">
        <v>409200</v>
      </c>
      <c r="U93" s="99">
        <f t="shared" si="2"/>
        <v>409200</v>
      </c>
      <c r="V93" s="99">
        <f t="shared" si="3"/>
        <v>458304.00000000006</v>
      </c>
      <c r="W93" s="1"/>
      <c r="X93" s="100">
        <v>2012</v>
      </c>
      <c r="Y93" s="1" t="s">
        <v>111</v>
      </c>
      <c r="Z93" s="4"/>
    </row>
    <row r="94" spans="1:26" s="5" customFormat="1" ht="63.75" customHeight="1">
      <c r="A94" s="1"/>
      <c r="B94" s="94" t="s">
        <v>427</v>
      </c>
      <c r="C94" s="2" t="s">
        <v>14</v>
      </c>
      <c r="D94" s="118" t="s">
        <v>423</v>
      </c>
      <c r="E94" s="111" t="s">
        <v>424</v>
      </c>
      <c r="F94" s="114" t="s">
        <v>428</v>
      </c>
      <c r="G94" s="1"/>
      <c r="H94" s="1" t="s">
        <v>45</v>
      </c>
      <c r="I94" s="1">
        <v>0</v>
      </c>
      <c r="J94" s="3">
        <v>470000000</v>
      </c>
      <c r="K94" s="2" t="s">
        <v>106</v>
      </c>
      <c r="L94" s="2" t="s">
        <v>107</v>
      </c>
      <c r="M94" s="3" t="s">
        <v>51</v>
      </c>
      <c r="N94" s="1" t="s">
        <v>26</v>
      </c>
      <c r="O94" s="2" t="s">
        <v>108</v>
      </c>
      <c r="P94" s="2" t="s">
        <v>44</v>
      </c>
      <c r="Q94" s="1">
        <v>796</v>
      </c>
      <c r="R94" s="33" t="s">
        <v>36</v>
      </c>
      <c r="S94" s="112">
        <v>1</v>
      </c>
      <c r="T94" s="98">
        <v>265980</v>
      </c>
      <c r="U94" s="99">
        <f t="shared" si="2"/>
        <v>265980</v>
      </c>
      <c r="V94" s="99">
        <f t="shared" si="3"/>
        <v>297897.60000000003</v>
      </c>
      <c r="W94" s="1"/>
      <c r="X94" s="100">
        <v>2012</v>
      </c>
      <c r="Y94" s="1" t="s">
        <v>111</v>
      </c>
      <c r="Z94" s="4"/>
    </row>
    <row r="95" spans="1:26" s="5" customFormat="1" ht="63.75" customHeight="1">
      <c r="A95" s="1"/>
      <c r="B95" s="94" t="s">
        <v>430</v>
      </c>
      <c r="C95" s="2" t="s">
        <v>14</v>
      </c>
      <c r="D95" s="118" t="s">
        <v>431</v>
      </c>
      <c r="E95" s="129" t="s">
        <v>432</v>
      </c>
      <c r="F95" s="129" t="s">
        <v>433</v>
      </c>
      <c r="G95" s="1"/>
      <c r="H95" s="1" t="s">
        <v>45</v>
      </c>
      <c r="I95" s="1">
        <v>0</v>
      </c>
      <c r="J95" s="3">
        <v>470000000</v>
      </c>
      <c r="K95" s="2" t="s">
        <v>106</v>
      </c>
      <c r="L95" s="2" t="s">
        <v>107</v>
      </c>
      <c r="M95" s="3" t="s">
        <v>51</v>
      </c>
      <c r="N95" s="1" t="s">
        <v>26</v>
      </c>
      <c r="O95" s="2" t="s">
        <v>108</v>
      </c>
      <c r="P95" s="2" t="s">
        <v>44</v>
      </c>
      <c r="Q95" s="1">
        <v>796</v>
      </c>
      <c r="R95" s="33" t="s">
        <v>36</v>
      </c>
      <c r="S95" s="94">
        <v>2</v>
      </c>
      <c r="T95" s="122">
        <v>74715</v>
      </c>
      <c r="U95" s="99">
        <f t="shared" si="2"/>
        <v>149430</v>
      </c>
      <c r="V95" s="99">
        <f t="shared" si="3"/>
        <v>167361.6</v>
      </c>
      <c r="W95" s="1"/>
      <c r="X95" s="100">
        <v>2012</v>
      </c>
      <c r="Y95" s="1" t="s">
        <v>111</v>
      </c>
      <c r="Z95" s="4"/>
    </row>
    <row r="96" spans="1:26" s="5" customFormat="1" ht="63.75" customHeight="1">
      <c r="A96" s="1"/>
      <c r="B96" s="94" t="s">
        <v>434</v>
      </c>
      <c r="C96" s="2" t="s">
        <v>14</v>
      </c>
      <c r="D96" s="118" t="s">
        <v>431</v>
      </c>
      <c r="E96" s="129" t="s">
        <v>432</v>
      </c>
      <c r="F96" s="112" t="s">
        <v>435</v>
      </c>
      <c r="G96" s="1"/>
      <c r="H96" s="1" t="s">
        <v>45</v>
      </c>
      <c r="I96" s="1">
        <v>0</v>
      </c>
      <c r="J96" s="3">
        <v>470000000</v>
      </c>
      <c r="K96" s="2" t="s">
        <v>106</v>
      </c>
      <c r="L96" s="2" t="s">
        <v>107</v>
      </c>
      <c r="M96" s="3" t="s">
        <v>51</v>
      </c>
      <c r="N96" s="1" t="s">
        <v>26</v>
      </c>
      <c r="O96" s="2" t="s">
        <v>108</v>
      </c>
      <c r="P96" s="2" t="s">
        <v>44</v>
      </c>
      <c r="Q96" s="1">
        <v>796</v>
      </c>
      <c r="R96" s="33" t="s">
        <v>36</v>
      </c>
      <c r="S96" s="112">
        <v>1</v>
      </c>
      <c r="T96" s="122">
        <v>59400</v>
      </c>
      <c r="U96" s="99">
        <f t="shared" si="2"/>
        <v>59400</v>
      </c>
      <c r="V96" s="99">
        <f t="shared" si="3"/>
        <v>66528</v>
      </c>
      <c r="W96" s="1"/>
      <c r="X96" s="100">
        <v>2012</v>
      </c>
      <c r="Y96" s="1" t="s">
        <v>111</v>
      </c>
      <c r="Z96" s="4"/>
    </row>
    <row r="97" spans="1:26" s="5" customFormat="1" ht="63.75" customHeight="1">
      <c r="A97" s="1"/>
      <c r="B97" s="94" t="s">
        <v>436</v>
      </c>
      <c r="C97" s="2" t="s">
        <v>14</v>
      </c>
      <c r="D97" s="118" t="s">
        <v>431</v>
      </c>
      <c r="E97" s="129" t="s">
        <v>432</v>
      </c>
      <c r="F97" s="112" t="s">
        <v>437</v>
      </c>
      <c r="G97" s="1"/>
      <c r="H97" s="1" t="s">
        <v>45</v>
      </c>
      <c r="I97" s="1">
        <v>0</v>
      </c>
      <c r="J97" s="3">
        <v>470000000</v>
      </c>
      <c r="K97" s="2" t="s">
        <v>106</v>
      </c>
      <c r="L97" s="2" t="s">
        <v>107</v>
      </c>
      <c r="M97" s="3" t="s">
        <v>51</v>
      </c>
      <c r="N97" s="1" t="s">
        <v>26</v>
      </c>
      <c r="O97" s="2" t="s">
        <v>108</v>
      </c>
      <c r="P97" s="2" t="s">
        <v>44</v>
      </c>
      <c r="Q97" s="1">
        <v>796</v>
      </c>
      <c r="R97" s="33" t="s">
        <v>36</v>
      </c>
      <c r="S97" s="112">
        <v>1</v>
      </c>
      <c r="T97" s="122">
        <v>59400</v>
      </c>
      <c r="U97" s="99">
        <f t="shared" si="2"/>
        <v>59400</v>
      </c>
      <c r="V97" s="99">
        <f t="shared" si="3"/>
        <v>66528</v>
      </c>
      <c r="W97" s="1"/>
      <c r="X97" s="100">
        <v>2012</v>
      </c>
      <c r="Y97" s="1" t="s">
        <v>111</v>
      </c>
      <c r="Z97" s="4"/>
    </row>
    <row r="98" spans="1:26" s="5" customFormat="1" ht="63.75" customHeight="1">
      <c r="A98" s="1"/>
      <c r="B98" s="94" t="s">
        <v>438</v>
      </c>
      <c r="C98" s="2" t="s">
        <v>14</v>
      </c>
      <c r="D98" s="118" t="s">
        <v>423</v>
      </c>
      <c r="E98" s="111" t="s">
        <v>424</v>
      </c>
      <c r="F98" s="114" t="s">
        <v>425</v>
      </c>
      <c r="G98" s="1"/>
      <c r="H98" s="1" t="s">
        <v>45</v>
      </c>
      <c r="I98" s="1">
        <v>0</v>
      </c>
      <c r="J98" s="3">
        <v>470000000</v>
      </c>
      <c r="K98" s="2" t="s">
        <v>106</v>
      </c>
      <c r="L98" s="2" t="s">
        <v>107</v>
      </c>
      <c r="M98" s="3" t="s">
        <v>51</v>
      </c>
      <c r="N98" s="1" t="s">
        <v>26</v>
      </c>
      <c r="O98" s="2" t="s">
        <v>108</v>
      </c>
      <c r="P98" s="2" t="s">
        <v>44</v>
      </c>
      <c r="Q98" s="1">
        <v>796</v>
      </c>
      <c r="R98" s="33" t="s">
        <v>36</v>
      </c>
      <c r="S98" s="112">
        <v>2</v>
      </c>
      <c r="T98" s="98">
        <v>265188</v>
      </c>
      <c r="U98" s="99">
        <f t="shared" si="2"/>
        <v>530376</v>
      </c>
      <c r="V98" s="99">
        <f t="shared" si="3"/>
        <v>594021.1200000001</v>
      </c>
      <c r="W98" s="1"/>
      <c r="X98" s="100">
        <v>2012</v>
      </c>
      <c r="Y98" s="1" t="s">
        <v>111</v>
      </c>
      <c r="Z98" s="4"/>
    </row>
    <row r="99" spans="1:26" s="5" customFormat="1" ht="63.75" customHeight="1">
      <c r="A99" s="1"/>
      <c r="B99" s="94" t="s">
        <v>439</v>
      </c>
      <c r="C99" s="2" t="s">
        <v>14</v>
      </c>
      <c r="D99" s="118" t="s">
        <v>423</v>
      </c>
      <c r="E99" s="111" t="s">
        <v>424</v>
      </c>
      <c r="F99" s="114" t="s">
        <v>440</v>
      </c>
      <c r="G99" s="1"/>
      <c r="H99" s="1" t="s">
        <v>45</v>
      </c>
      <c r="I99" s="1">
        <v>0</v>
      </c>
      <c r="J99" s="3">
        <v>470000000</v>
      </c>
      <c r="K99" s="2" t="s">
        <v>106</v>
      </c>
      <c r="L99" s="2" t="s">
        <v>107</v>
      </c>
      <c r="M99" s="3" t="s">
        <v>51</v>
      </c>
      <c r="N99" s="1" t="s">
        <v>26</v>
      </c>
      <c r="O99" s="2" t="s">
        <v>108</v>
      </c>
      <c r="P99" s="2" t="s">
        <v>44</v>
      </c>
      <c r="Q99" s="1">
        <v>796</v>
      </c>
      <c r="R99" s="33" t="s">
        <v>36</v>
      </c>
      <c r="S99" s="112">
        <v>2</v>
      </c>
      <c r="T99" s="98">
        <v>221444</v>
      </c>
      <c r="U99" s="99">
        <f t="shared" si="2"/>
        <v>442888</v>
      </c>
      <c r="V99" s="99">
        <f t="shared" si="3"/>
        <v>496034.56000000006</v>
      </c>
      <c r="W99" s="1"/>
      <c r="X99" s="100">
        <v>2012</v>
      </c>
      <c r="Y99" s="1" t="s">
        <v>111</v>
      </c>
      <c r="Z99" s="4"/>
    </row>
    <row r="100" spans="1:26" s="5" customFormat="1" ht="63.75" customHeight="1">
      <c r="A100" s="1"/>
      <c r="B100" s="94" t="s">
        <v>441</v>
      </c>
      <c r="C100" s="2" t="s">
        <v>14</v>
      </c>
      <c r="D100" s="118" t="s">
        <v>423</v>
      </c>
      <c r="E100" s="111" t="s">
        <v>429</v>
      </c>
      <c r="F100" s="114" t="s">
        <v>442</v>
      </c>
      <c r="G100" s="1"/>
      <c r="H100" s="1" t="s">
        <v>45</v>
      </c>
      <c r="I100" s="1">
        <v>0</v>
      </c>
      <c r="J100" s="3">
        <v>470000000</v>
      </c>
      <c r="K100" s="2" t="s">
        <v>106</v>
      </c>
      <c r="L100" s="2" t="s">
        <v>107</v>
      </c>
      <c r="M100" s="3" t="s">
        <v>51</v>
      </c>
      <c r="N100" s="1" t="s">
        <v>26</v>
      </c>
      <c r="O100" s="2" t="s">
        <v>108</v>
      </c>
      <c r="P100" s="2" t="s">
        <v>44</v>
      </c>
      <c r="Q100" s="1">
        <v>796</v>
      </c>
      <c r="R100" s="33" t="s">
        <v>36</v>
      </c>
      <c r="S100" s="112">
        <v>1</v>
      </c>
      <c r="T100" s="98">
        <v>277464</v>
      </c>
      <c r="U100" s="99">
        <f t="shared" si="2"/>
        <v>277464</v>
      </c>
      <c r="V100" s="99">
        <f t="shared" si="3"/>
        <v>310759.68000000005</v>
      </c>
      <c r="W100" s="1"/>
      <c r="X100" s="100">
        <v>2012</v>
      </c>
      <c r="Y100" s="1" t="s">
        <v>111</v>
      </c>
      <c r="Z100" s="4"/>
    </row>
    <row r="101" spans="1:26" s="5" customFormat="1" ht="15.75">
      <c r="A101" s="4"/>
      <c r="B101" s="207" t="s">
        <v>53</v>
      </c>
      <c r="C101" s="208"/>
      <c r="D101" s="208"/>
      <c r="E101" s="209"/>
      <c r="F101" s="114"/>
      <c r="G101" s="1"/>
      <c r="H101" s="1"/>
      <c r="I101" s="1"/>
      <c r="J101" s="3"/>
      <c r="K101" s="2"/>
      <c r="L101" s="2"/>
      <c r="M101" s="3"/>
      <c r="N101" s="1"/>
      <c r="O101" s="2"/>
      <c r="P101" s="2"/>
      <c r="Q101" s="1"/>
      <c r="R101" s="33"/>
      <c r="S101" s="112"/>
      <c r="T101" s="98"/>
      <c r="U101" s="139">
        <f>SUM(U12:U100)</f>
        <v>32026912.440000005</v>
      </c>
      <c r="V101" s="139">
        <f>SUM(V12:V100)</f>
        <v>35870141.93280001</v>
      </c>
      <c r="W101" s="1"/>
      <c r="X101" s="100"/>
      <c r="Y101" s="1"/>
      <c r="Z101" s="4"/>
    </row>
    <row r="102" spans="1:26" s="5" customFormat="1" ht="15.75">
      <c r="A102" s="4"/>
      <c r="B102" s="207" t="s">
        <v>464</v>
      </c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9"/>
      <c r="Z102" s="4"/>
    </row>
    <row r="103" spans="1:25" s="4" customFormat="1" ht="38.25" customHeight="1">
      <c r="A103" s="1"/>
      <c r="B103" s="1" t="s">
        <v>465</v>
      </c>
      <c r="C103" s="2" t="s">
        <v>14</v>
      </c>
      <c r="D103" s="1" t="s">
        <v>459</v>
      </c>
      <c r="E103" s="3" t="s">
        <v>466</v>
      </c>
      <c r="F103" s="3" t="s">
        <v>467</v>
      </c>
      <c r="G103" s="1"/>
      <c r="H103" s="94" t="s">
        <v>45</v>
      </c>
      <c r="I103" s="1">
        <v>80</v>
      </c>
      <c r="J103" s="3">
        <v>470000000</v>
      </c>
      <c r="K103" s="2" t="s">
        <v>46</v>
      </c>
      <c r="L103" s="1" t="s">
        <v>60</v>
      </c>
      <c r="M103" s="3" t="s">
        <v>468</v>
      </c>
      <c r="N103" s="1" t="s">
        <v>49</v>
      </c>
      <c r="O103" s="2" t="s">
        <v>54</v>
      </c>
      <c r="P103" s="2" t="s">
        <v>50</v>
      </c>
      <c r="Q103" s="1"/>
      <c r="R103" s="112"/>
      <c r="S103" s="112"/>
      <c r="T103" s="140"/>
      <c r="U103" s="141">
        <v>167580</v>
      </c>
      <c r="V103" s="142">
        <f aca="true" t="shared" si="4" ref="V103:V109">U103*1.12</f>
        <v>187689.6</v>
      </c>
      <c r="W103" s="1"/>
      <c r="X103" s="1">
        <v>2012</v>
      </c>
      <c r="Y103" s="1" t="s">
        <v>111</v>
      </c>
    </row>
    <row r="104" spans="1:25" s="4" customFormat="1" ht="38.25" customHeight="1">
      <c r="A104" s="1"/>
      <c r="B104" s="1" t="s">
        <v>469</v>
      </c>
      <c r="C104" s="2" t="s">
        <v>14</v>
      </c>
      <c r="D104" s="1" t="s">
        <v>459</v>
      </c>
      <c r="E104" s="3" t="s">
        <v>470</v>
      </c>
      <c r="F104" s="3" t="s">
        <v>471</v>
      </c>
      <c r="G104" s="1"/>
      <c r="H104" s="94" t="s">
        <v>45</v>
      </c>
      <c r="I104" s="1">
        <v>80</v>
      </c>
      <c r="J104" s="3">
        <v>470000000</v>
      </c>
      <c r="K104" s="2" t="s">
        <v>46</v>
      </c>
      <c r="L104" s="1" t="s">
        <v>60</v>
      </c>
      <c r="M104" s="3" t="s">
        <v>468</v>
      </c>
      <c r="N104" s="1" t="s">
        <v>49</v>
      </c>
      <c r="O104" s="2" t="s">
        <v>54</v>
      </c>
      <c r="P104" s="2" t="s">
        <v>50</v>
      </c>
      <c r="Q104" s="1"/>
      <c r="R104" s="112"/>
      <c r="S104" s="112"/>
      <c r="T104" s="140"/>
      <c r="U104" s="141">
        <v>112968</v>
      </c>
      <c r="V104" s="142">
        <f t="shared" si="4"/>
        <v>126524.16000000002</v>
      </c>
      <c r="W104" s="1"/>
      <c r="X104" s="1">
        <v>2012</v>
      </c>
      <c r="Y104" s="1" t="s">
        <v>111</v>
      </c>
    </row>
    <row r="105" spans="1:25" s="4" customFormat="1" ht="38.25" customHeight="1">
      <c r="A105" s="1"/>
      <c r="B105" s="1" t="s">
        <v>472</v>
      </c>
      <c r="C105" s="2" t="s">
        <v>14</v>
      </c>
      <c r="D105" s="1" t="s">
        <v>459</v>
      </c>
      <c r="E105" s="3" t="s">
        <v>466</v>
      </c>
      <c r="F105" s="3" t="s">
        <v>473</v>
      </c>
      <c r="G105" s="1"/>
      <c r="H105" s="94" t="s">
        <v>45</v>
      </c>
      <c r="I105" s="1">
        <v>80</v>
      </c>
      <c r="J105" s="3">
        <v>470000000</v>
      </c>
      <c r="K105" s="2" t="s">
        <v>46</v>
      </c>
      <c r="L105" s="1" t="s">
        <v>60</v>
      </c>
      <c r="M105" s="3" t="s">
        <v>468</v>
      </c>
      <c r="N105" s="1" t="s">
        <v>49</v>
      </c>
      <c r="O105" s="2" t="s">
        <v>54</v>
      </c>
      <c r="P105" s="2" t="s">
        <v>50</v>
      </c>
      <c r="Q105" s="1"/>
      <c r="R105" s="112"/>
      <c r="S105" s="112"/>
      <c r="T105" s="140"/>
      <c r="U105" s="141">
        <v>50460</v>
      </c>
      <c r="V105" s="142">
        <f t="shared" si="4"/>
        <v>56515.200000000004</v>
      </c>
      <c r="W105" s="1"/>
      <c r="X105" s="1">
        <v>2012</v>
      </c>
      <c r="Y105" s="1" t="s">
        <v>111</v>
      </c>
    </row>
    <row r="106" spans="1:25" s="4" customFormat="1" ht="38.25" customHeight="1">
      <c r="A106" s="1"/>
      <c r="B106" s="1" t="s">
        <v>474</v>
      </c>
      <c r="C106" s="2" t="s">
        <v>14</v>
      </c>
      <c r="D106" s="1" t="s">
        <v>459</v>
      </c>
      <c r="E106" s="3" t="s">
        <v>466</v>
      </c>
      <c r="F106" s="3" t="s">
        <v>475</v>
      </c>
      <c r="G106" s="1"/>
      <c r="H106" s="94" t="s">
        <v>45</v>
      </c>
      <c r="I106" s="1">
        <v>80</v>
      </c>
      <c r="J106" s="3">
        <v>470000000</v>
      </c>
      <c r="K106" s="2" t="s">
        <v>46</v>
      </c>
      <c r="L106" s="1" t="s">
        <v>60</v>
      </c>
      <c r="M106" s="3" t="s">
        <v>468</v>
      </c>
      <c r="N106" s="1" t="s">
        <v>49</v>
      </c>
      <c r="O106" s="2" t="s">
        <v>54</v>
      </c>
      <c r="P106" s="2" t="s">
        <v>50</v>
      </c>
      <c r="Q106" s="1"/>
      <c r="R106" s="112"/>
      <c r="S106" s="112"/>
      <c r="T106" s="140"/>
      <c r="U106" s="141">
        <v>59664</v>
      </c>
      <c r="V106" s="142">
        <f t="shared" si="4"/>
        <v>66823.68000000001</v>
      </c>
      <c r="W106" s="1"/>
      <c r="X106" s="1">
        <v>2012</v>
      </c>
      <c r="Y106" s="1" t="s">
        <v>111</v>
      </c>
    </row>
    <row r="107" spans="1:25" s="4" customFormat="1" ht="38.25" customHeight="1">
      <c r="A107" s="1"/>
      <c r="B107" s="1" t="s">
        <v>476</v>
      </c>
      <c r="C107" s="2" t="s">
        <v>14</v>
      </c>
      <c r="D107" s="1" t="s">
        <v>459</v>
      </c>
      <c r="E107" s="3" t="s">
        <v>466</v>
      </c>
      <c r="F107" s="3" t="s">
        <v>477</v>
      </c>
      <c r="G107" s="1"/>
      <c r="H107" s="94" t="s">
        <v>45</v>
      </c>
      <c r="I107" s="1">
        <v>80</v>
      </c>
      <c r="J107" s="3">
        <v>470000000</v>
      </c>
      <c r="K107" s="2" t="s">
        <v>46</v>
      </c>
      <c r="L107" s="1" t="s">
        <v>60</v>
      </c>
      <c r="M107" s="3" t="s">
        <v>468</v>
      </c>
      <c r="N107" s="1" t="s">
        <v>49</v>
      </c>
      <c r="O107" s="2" t="s">
        <v>54</v>
      </c>
      <c r="P107" s="2" t="s">
        <v>50</v>
      </c>
      <c r="Q107" s="1"/>
      <c r="R107" s="112"/>
      <c r="S107" s="112"/>
      <c r="T107" s="140"/>
      <c r="U107" s="141">
        <v>303048</v>
      </c>
      <c r="V107" s="142">
        <f t="shared" si="4"/>
        <v>339413.76</v>
      </c>
      <c r="W107" s="1"/>
      <c r="X107" s="1">
        <v>2012</v>
      </c>
      <c r="Y107" s="1" t="s">
        <v>111</v>
      </c>
    </row>
    <row r="108" spans="1:25" s="4" customFormat="1" ht="38.25" customHeight="1">
      <c r="A108" s="1"/>
      <c r="B108" s="1" t="s">
        <v>478</v>
      </c>
      <c r="C108" s="2" t="s">
        <v>14</v>
      </c>
      <c r="D108" s="1" t="s">
        <v>459</v>
      </c>
      <c r="E108" s="3" t="s">
        <v>466</v>
      </c>
      <c r="F108" s="3" t="s">
        <v>479</v>
      </c>
      <c r="G108" s="1"/>
      <c r="H108" s="94" t="s">
        <v>45</v>
      </c>
      <c r="I108" s="1">
        <v>80</v>
      </c>
      <c r="J108" s="3">
        <v>470000000</v>
      </c>
      <c r="K108" s="2" t="s">
        <v>46</v>
      </c>
      <c r="L108" s="1" t="s">
        <v>60</v>
      </c>
      <c r="M108" s="3" t="s">
        <v>468</v>
      </c>
      <c r="N108" s="1" t="s">
        <v>49</v>
      </c>
      <c r="O108" s="2" t="s">
        <v>54</v>
      </c>
      <c r="P108" s="2" t="s">
        <v>50</v>
      </c>
      <c r="Q108" s="1"/>
      <c r="R108" s="112"/>
      <c r="S108" s="112"/>
      <c r="T108" s="140"/>
      <c r="U108" s="141">
        <v>25824</v>
      </c>
      <c r="V108" s="142">
        <f t="shared" si="4"/>
        <v>28922.88</v>
      </c>
      <c r="W108" s="1"/>
      <c r="X108" s="1">
        <v>2012</v>
      </c>
      <c r="Y108" s="1" t="s">
        <v>111</v>
      </c>
    </row>
    <row r="109" spans="1:25" s="4" customFormat="1" ht="38.25" customHeight="1">
      <c r="A109" s="1"/>
      <c r="B109" s="1" t="s">
        <v>480</v>
      </c>
      <c r="C109" s="2" t="s">
        <v>14</v>
      </c>
      <c r="D109" s="1" t="s">
        <v>459</v>
      </c>
      <c r="E109" s="3" t="s">
        <v>466</v>
      </c>
      <c r="F109" s="3" t="s">
        <v>481</v>
      </c>
      <c r="G109" s="1"/>
      <c r="H109" s="94" t="s">
        <v>45</v>
      </c>
      <c r="I109" s="1">
        <v>80</v>
      </c>
      <c r="J109" s="3">
        <v>470000000</v>
      </c>
      <c r="K109" s="2" t="s">
        <v>46</v>
      </c>
      <c r="L109" s="1" t="s">
        <v>60</v>
      </c>
      <c r="M109" s="3" t="s">
        <v>468</v>
      </c>
      <c r="N109" s="1" t="s">
        <v>49</v>
      </c>
      <c r="O109" s="2" t="s">
        <v>54</v>
      </c>
      <c r="P109" s="2" t="s">
        <v>50</v>
      </c>
      <c r="Q109" s="1"/>
      <c r="R109" s="112"/>
      <c r="S109" s="112"/>
      <c r="T109" s="140"/>
      <c r="U109" s="141">
        <v>9900</v>
      </c>
      <c r="V109" s="142">
        <f t="shared" si="4"/>
        <v>11088.000000000002</v>
      </c>
      <c r="W109" s="1"/>
      <c r="X109" s="1">
        <v>2012</v>
      </c>
      <c r="Y109" s="1" t="s">
        <v>111</v>
      </c>
    </row>
    <row r="110" spans="1:26" s="5" customFormat="1" ht="15.75">
      <c r="A110" s="4"/>
      <c r="B110" s="207" t="s">
        <v>39</v>
      </c>
      <c r="C110" s="208"/>
      <c r="D110" s="208"/>
      <c r="E110" s="209"/>
      <c r="F110" s="76"/>
      <c r="G110" s="77"/>
      <c r="H110" s="77"/>
      <c r="I110" s="77"/>
      <c r="J110" s="78"/>
      <c r="K110" s="75"/>
      <c r="L110" s="75"/>
      <c r="M110" s="78"/>
      <c r="N110" s="77"/>
      <c r="O110" s="75"/>
      <c r="P110" s="75"/>
      <c r="Q110" s="77"/>
      <c r="R110" s="79"/>
      <c r="S110" s="80"/>
      <c r="T110" s="81"/>
      <c r="U110" s="83">
        <f>SUM(U103:U109)</f>
        <v>729444</v>
      </c>
      <c r="V110" s="83">
        <f>SUM(V103:V109)</f>
        <v>816977.28</v>
      </c>
      <c r="W110" s="77"/>
      <c r="X110" s="82"/>
      <c r="Y110" s="77"/>
      <c r="Z110" s="4"/>
    </row>
    <row r="111" spans="2:39" s="21" customFormat="1" ht="15.75">
      <c r="B111" s="204" t="s">
        <v>37</v>
      </c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6"/>
      <c r="AA111" s="26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</row>
    <row r="112" spans="1:26" s="5" customFormat="1" ht="63.75" customHeight="1">
      <c r="A112" s="1"/>
      <c r="B112" s="94" t="s">
        <v>64</v>
      </c>
      <c r="C112" s="2" t="s">
        <v>14</v>
      </c>
      <c r="D112" s="1" t="s">
        <v>65</v>
      </c>
      <c r="E112" s="143" t="s">
        <v>66</v>
      </c>
      <c r="F112" s="3" t="s">
        <v>67</v>
      </c>
      <c r="G112" s="1"/>
      <c r="H112" s="1" t="s">
        <v>42</v>
      </c>
      <c r="I112" s="1">
        <v>0</v>
      </c>
      <c r="J112" s="3">
        <v>470000000</v>
      </c>
      <c r="K112" s="2" t="s">
        <v>46</v>
      </c>
      <c r="L112" s="2" t="s">
        <v>68</v>
      </c>
      <c r="M112" s="3" t="s">
        <v>51</v>
      </c>
      <c r="N112" s="1" t="s">
        <v>26</v>
      </c>
      <c r="O112" s="2" t="s">
        <v>69</v>
      </c>
      <c r="P112" s="2" t="s">
        <v>44</v>
      </c>
      <c r="Q112" s="97" t="s">
        <v>70</v>
      </c>
      <c r="R112" s="3" t="s">
        <v>71</v>
      </c>
      <c r="S112" s="144">
        <v>2500</v>
      </c>
      <c r="T112" s="145">
        <v>1675</v>
      </c>
      <c r="U112" s="146">
        <f>S112*T112</f>
        <v>4187500</v>
      </c>
      <c r="V112" s="146">
        <f aca="true" t="shared" si="5" ref="V112:V117">U112*1.12</f>
        <v>4690000</v>
      </c>
      <c r="W112" s="1"/>
      <c r="X112" s="100">
        <v>2012</v>
      </c>
      <c r="Y112" s="1" t="s">
        <v>72</v>
      </c>
      <c r="Z112" s="4"/>
    </row>
    <row r="113" spans="1:26" s="5" customFormat="1" ht="63.75" customHeight="1">
      <c r="A113" s="1"/>
      <c r="B113" s="94" t="s">
        <v>73</v>
      </c>
      <c r="C113" s="2" t="s">
        <v>14</v>
      </c>
      <c r="D113" s="97" t="s">
        <v>74</v>
      </c>
      <c r="E113" s="3" t="s">
        <v>75</v>
      </c>
      <c r="F113" s="3" t="s">
        <v>76</v>
      </c>
      <c r="G113" s="1"/>
      <c r="H113" s="1" t="s">
        <v>77</v>
      </c>
      <c r="I113" s="1">
        <v>0</v>
      </c>
      <c r="J113" s="3">
        <v>470000000</v>
      </c>
      <c r="K113" s="2" t="s">
        <v>46</v>
      </c>
      <c r="L113" s="2" t="s">
        <v>47</v>
      </c>
      <c r="M113" s="3" t="s">
        <v>51</v>
      </c>
      <c r="N113" s="1" t="s">
        <v>26</v>
      </c>
      <c r="O113" s="2" t="s">
        <v>48</v>
      </c>
      <c r="P113" s="2" t="s">
        <v>44</v>
      </c>
      <c r="Q113" s="97" t="s">
        <v>70</v>
      </c>
      <c r="R113" s="3" t="s">
        <v>71</v>
      </c>
      <c r="S113" s="3">
        <v>443.32</v>
      </c>
      <c r="T113" s="71">
        <v>17000</v>
      </c>
      <c r="U113" s="146">
        <f aca="true" t="shared" si="6" ref="U113:U175">S113*T113</f>
        <v>7536440</v>
      </c>
      <c r="V113" s="146">
        <f t="shared" si="5"/>
        <v>8440812.8</v>
      </c>
      <c r="W113" s="1"/>
      <c r="X113" s="1">
        <v>2012</v>
      </c>
      <c r="Y113" s="1" t="s">
        <v>72</v>
      </c>
      <c r="Z113" s="4"/>
    </row>
    <row r="114" spans="1:26" s="5" customFormat="1" ht="63.75" customHeight="1">
      <c r="A114" s="1"/>
      <c r="B114" s="94" t="s">
        <v>78</v>
      </c>
      <c r="C114" s="2" t="s">
        <v>14</v>
      </c>
      <c r="D114" s="97" t="s">
        <v>74</v>
      </c>
      <c r="E114" s="3" t="s">
        <v>79</v>
      </c>
      <c r="F114" s="3" t="s">
        <v>80</v>
      </c>
      <c r="G114" s="1"/>
      <c r="H114" s="1" t="s">
        <v>77</v>
      </c>
      <c r="I114" s="1">
        <v>0</v>
      </c>
      <c r="J114" s="3">
        <v>470000000</v>
      </c>
      <c r="K114" s="2" t="s">
        <v>81</v>
      </c>
      <c r="L114" s="2" t="s">
        <v>82</v>
      </c>
      <c r="M114" s="3" t="s">
        <v>51</v>
      </c>
      <c r="N114" s="1" t="s">
        <v>26</v>
      </c>
      <c r="O114" s="2" t="s">
        <v>83</v>
      </c>
      <c r="P114" s="2" t="s">
        <v>44</v>
      </c>
      <c r="Q114" s="97" t="s">
        <v>70</v>
      </c>
      <c r="R114" s="3" t="s">
        <v>71</v>
      </c>
      <c r="S114" s="3">
        <v>1028.56</v>
      </c>
      <c r="T114" s="71">
        <v>13700</v>
      </c>
      <c r="U114" s="146">
        <f t="shared" si="6"/>
        <v>14091272</v>
      </c>
      <c r="V114" s="146">
        <f t="shared" si="5"/>
        <v>15782224.64</v>
      </c>
      <c r="W114" s="1"/>
      <c r="X114" s="100">
        <v>2012</v>
      </c>
      <c r="Y114" s="1" t="s">
        <v>72</v>
      </c>
      <c r="Z114" s="4"/>
    </row>
    <row r="115" spans="1:26" s="5" customFormat="1" ht="63.75" customHeight="1">
      <c r="A115" s="1"/>
      <c r="B115" s="94" t="s">
        <v>84</v>
      </c>
      <c r="C115" s="2" t="s">
        <v>14</v>
      </c>
      <c r="D115" s="97" t="s">
        <v>74</v>
      </c>
      <c r="E115" s="3" t="s">
        <v>85</v>
      </c>
      <c r="F115" s="3" t="s">
        <v>86</v>
      </c>
      <c r="G115" s="1"/>
      <c r="H115" s="1" t="s">
        <v>77</v>
      </c>
      <c r="I115" s="1">
        <v>0</v>
      </c>
      <c r="J115" s="3">
        <v>470000000</v>
      </c>
      <c r="K115" s="2" t="s">
        <v>46</v>
      </c>
      <c r="L115" s="2" t="s">
        <v>47</v>
      </c>
      <c r="M115" s="3" t="s">
        <v>51</v>
      </c>
      <c r="N115" s="1" t="s">
        <v>26</v>
      </c>
      <c r="O115" s="2" t="s">
        <v>48</v>
      </c>
      <c r="P115" s="2" t="s">
        <v>44</v>
      </c>
      <c r="Q115" s="97" t="s">
        <v>70</v>
      </c>
      <c r="R115" s="3" t="s">
        <v>71</v>
      </c>
      <c r="S115" s="3">
        <v>65.6</v>
      </c>
      <c r="T115" s="71">
        <v>12000</v>
      </c>
      <c r="U115" s="146">
        <f t="shared" si="6"/>
        <v>787199.9999999999</v>
      </c>
      <c r="V115" s="146">
        <f t="shared" si="5"/>
        <v>881664</v>
      </c>
      <c r="W115" s="1"/>
      <c r="X115" s="1">
        <v>2012</v>
      </c>
      <c r="Y115" s="1" t="s">
        <v>87</v>
      </c>
      <c r="Z115" s="4"/>
    </row>
    <row r="116" spans="1:26" s="5" customFormat="1" ht="63.75" customHeight="1">
      <c r="A116" s="1"/>
      <c r="B116" s="94" t="s">
        <v>95</v>
      </c>
      <c r="C116" s="2" t="s">
        <v>14</v>
      </c>
      <c r="D116" s="132" t="s">
        <v>96</v>
      </c>
      <c r="E116" s="3" t="s">
        <v>97</v>
      </c>
      <c r="F116" s="3" t="s">
        <v>98</v>
      </c>
      <c r="G116" s="1"/>
      <c r="H116" s="1" t="s">
        <v>42</v>
      </c>
      <c r="I116" s="1">
        <v>0</v>
      </c>
      <c r="J116" s="3">
        <v>470000000</v>
      </c>
      <c r="K116" s="2" t="s">
        <v>46</v>
      </c>
      <c r="L116" s="2" t="s">
        <v>47</v>
      </c>
      <c r="M116" s="3" t="s">
        <v>51</v>
      </c>
      <c r="N116" s="1" t="s">
        <v>26</v>
      </c>
      <c r="O116" s="2" t="s">
        <v>48</v>
      </c>
      <c r="P116" s="2" t="s">
        <v>44</v>
      </c>
      <c r="Q116" s="1">
        <v>796</v>
      </c>
      <c r="R116" s="33" t="s">
        <v>36</v>
      </c>
      <c r="S116" s="94">
        <v>78</v>
      </c>
      <c r="T116" s="148">
        <v>62850</v>
      </c>
      <c r="U116" s="146">
        <f t="shared" si="6"/>
        <v>4902300</v>
      </c>
      <c r="V116" s="146">
        <f t="shared" si="5"/>
        <v>5490576.000000001</v>
      </c>
      <c r="W116" s="1"/>
      <c r="X116" s="1">
        <v>2012</v>
      </c>
      <c r="Y116" s="1" t="s">
        <v>52</v>
      </c>
      <c r="Z116" s="4"/>
    </row>
    <row r="117" spans="1:26" s="5" customFormat="1" ht="63.75" customHeight="1">
      <c r="A117" s="1"/>
      <c r="B117" s="94" t="s">
        <v>99</v>
      </c>
      <c r="C117" s="2" t="s">
        <v>14</v>
      </c>
      <c r="D117" s="132" t="s">
        <v>96</v>
      </c>
      <c r="E117" s="3" t="s">
        <v>97</v>
      </c>
      <c r="F117" s="3" t="s">
        <v>100</v>
      </c>
      <c r="G117" s="1"/>
      <c r="H117" s="1" t="s">
        <v>42</v>
      </c>
      <c r="I117" s="1">
        <v>0</v>
      </c>
      <c r="J117" s="3">
        <v>470000000</v>
      </c>
      <c r="K117" s="2" t="s">
        <v>46</v>
      </c>
      <c r="L117" s="2" t="s">
        <v>47</v>
      </c>
      <c r="M117" s="3" t="s">
        <v>51</v>
      </c>
      <c r="N117" s="1" t="s">
        <v>26</v>
      </c>
      <c r="O117" s="2" t="s">
        <v>48</v>
      </c>
      <c r="P117" s="2" t="s">
        <v>44</v>
      </c>
      <c r="Q117" s="1">
        <v>796</v>
      </c>
      <c r="R117" s="33" t="s">
        <v>36</v>
      </c>
      <c r="S117" s="3">
        <v>12</v>
      </c>
      <c r="T117" s="149">
        <v>459000</v>
      </c>
      <c r="U117" s="146">
        <f t="shared" si="6"/>
        <v>5508000</v>
      </c>
      <c r="V117" s="146">
        <f t="shared" si="5"/>
        <v>6168960.000000001</v>
      </c>
      <c r="W117" s="1"/>
      <c r="X117" s="1">
        <v>2012</v>
      </c>
      <c r="Y117" s="1" t="s">
        <v>101</v>
      </c>
      <c r="Z117" s="4"/>
    </row>
    <row r="118" spans="1:26" s="155" customFormat="1" ht="63.75" customHeight="1">
      <c r="A118" s="34"/>
      <c r="B118" s="150" t="s">
        <v>257</v>
      </c>
      <c r="C118" s="32" t="s">
        <v>14</v>
      </c>
      <c r="D118" s="34" t="s">
        <v>96</v>
      </c>
      <c r="E118" s="34" t="s">
        <v>258</v>
      </c>
      <c r="F118" s="150" t="s">
        <v>259</v>
      </c>
      <c r="G118" s="34"/>
      <c r="H118" s="34" t="s">
        <v>42</v>
      </c>
      <c r="I118" s="1">
        <v>60</v>
      </c>
      <c r="J118" s="151">
        <v>470000000</v>
      </c>
      <c r="K118" s="32" t="s">
        <v>46</v>
      </c>
      <c r="L118" s="32" t="s">
        <v>260</v>
      </c>
      <c r="M118" s="151" t="s">
        <v>51</v>
      </c>
      <c r="N118" s="34" t="s">
        <v>26</v>
      </c>
      <c r="O118" s="32" t="s">
        <v>261</v>
      </c>
      <c r="P118" s="32" t="s">
        <v>44</v>
      </c>
      <c r="Q118" s="152" t="s">
        <v>109</v>
      </c>
      <c r="R118" s="150" t="s">
        <v>110</v>
      </c>
      <c r="S118" s="153">
        <v>108.05308</v>
      </c>
      <c r="T118" s="154">
        <v>6313000</v>
      </c>
      <c r="U118" s="146">
        <f t="shared" si="6"/>
        <v>682139094.04</v>
      </c>
      <c r="V118" s="146">
        <f aca="true" t="shared" si="7" ref="V118:V136">U118*1.12</f>
        <v>763995785.3248</v>
      </c>
      <c r="W118" s="34" t="s">
        <v>59</v>
      </c>
      <c r="X118" s="100">
        <v>2012</v>
      </c>
      <c r="Y118" s="1" t="s">
        <v>52</v>
      </c>
      <c r="Z118" s="10"/>
    </row>
    <row r="119" spans="1:26" s="5" customFormat="1" ht="63.75" customHeight="1">
      <c r="A119" s="1"/>
      <c r="B119" s="94" t="s">
        <v>262</v>
      </c>
      <c r="C119" s="2" t="s">
        <v>14</v>
      </c>
      <c r="D119" s="128" t="s">
        <v>89</v>
      </c>
      <c r="E119" s="129" t="s">
        <v>90</v>
      </c>
      <c r="F119" s="3" t="s">
        <v>263</v>
      </c>
      <c r="G119" s="1"/>
      <c r="H119" s="1" t="s">
        <v>42</v>
      </c>
      <c r="I119" s="1">
        <v>60</v>
      </c>
      <c r="J119" s="3">
        <v>470000000</v>
      </c>
      <c r="K119" s="2" t="s">
        <v>46</v>
      </c>
      <c r="L119" s="2" t="s">
        <v>92</v>
      </c>
      <c r="M119" s="3" t="s">
        <v>51</v>
      </c>
      <c r="N119" s="1" t="s">
        <v>26</v>
      </c>
      <c r="O119" s="2" t="s">
        <v>93</v>
      </c>
      <c r="P119" s="2" t="s">
        <v>44</v>
      </c>
      <c r="Q119" s="1">
        <v>179</v>
      </c>
      <c r="R119" s="3" t="s">
        <v>94</v>
      </c>
      <c r="S119" s="3">
        <v>12.02</v>
      </c>
      <c r="T119" s="142">
        <v>178571</v>
      </c>
      <c r="U119" s="146">
        <f t="shared" si="6"/>
        <v>2146423.42</v>
      </c>
      <c r="V119" s="146">
        <f t="shared" si="7"/>
        <v>2403994.2304000002</v>
      </c>
      <c r="W119" s="1"/>
      <c r="X119" s="100">
        <v>2012</v>
      </c>
      <c r="Y119" s="1" t="s">
        <v>72</v>
      </c>
      <c r="Z119" s="4"/>
    </row>
    <row r="120" spans="1:26" s="5" customFormat="1" ht="63.75" customHeight="1">
      <c r="A120" s="1"/>
      <c r="B120" s="94" t="s">
        <v>88</v>
      </c>
      <c r="C120" s="2" t="s">
        <v>14</v>
      </c>
      <c r="D120" s="128" t="s">
        <v>89</v>
      </c>
      <c r="E120" s="129" t="s">
        <v>90</v>
      </c>
      <c r="F120" s="3" t="s">
        <v>91</v>
      </c>
      <c r="G120" s="1"/>
      <c r="H120" s="1" t="s">
        <v>42</v>
      </c>
      <c r="I120" s="1">
        <v>60</v>
      </c>
      <c r="J120" s="3">
        <v>470000000</v>
      </c>
      <c r="K120" s="2" t="s">
        <v>46</v>
      </c>
      <c r="L120" s="2" t="s">
        <v>92</v>
      </c>
      <c r="M120" s="3" t="s">
        <v>51</v>
      </c>
      <c r="N120" s="1" t="s">
        <v>26</v>
      </c>
      <c r="O120" s="2" t="s">
        <v>93</v>
      </c>
      <c r="P120" s="2" t="s">
        <v>44</v>
      </c>
      <c r="Q120" s="1">
        <v>179</v>
      </c>
      <c r="R120" s="3" t="s">
        <v>94</v>
      </c>
      <c r="S120" s="147">
        <v>373.113</v>
      </c>
      <c r="T120" s="142">
        <v>178571</v>
      </c>
      <c r="U120" s="146">
        <f t="shared" si="6"/>
        <v>66627161.523</v>
      </c>
      <c r="V120" s="146">
        <f>U120*1.12</f>
        <v>74622420.90576</v>
      </c>
      <c r="W120" s="1"/>
      <c r="X120" s="100">
        <v>2012</v>
      </c>
      <c r="Y120" s="1" t="s">
        <v>72</v>
      </c>
      <c r="Z120" s="4"/>
    </row>
    <row r="121" spans="1:26" s="5" customFormat="1" ht="63.75" customHeight="1">
      <c r="A121" s="1"/>
      <c r="B121" s="94" t="s">
        <v>266</v>
      </c>
      <c r="C121" s="2" t="s">
        <v>14</v>
      </c>
      <c r="D121" s="128" t="s">
        <v>89</v>
      </c>
      <c r="E121" s="129" t="s">
        <v>90</v>
      </c>
      <c r="F121" s="3" t="s">
        <v>267</v>
      </c>
      <c r="G121" s="1"/>
      <c r="H121" s="1" t="s">
        <v>42</v>
      </c>
      <c r="I121" s="1">
        <v>60</v>
      </c>
      <c r="J121" s="3">
        <v>470000000</v>
      </c>
      <c r="K121" s="2" t="s">
        <v>46</v>
      </c>
      <c r="L121" s="2" t="s">
        <v>47</v>
      </c>
      <c r="M121" s="3" t="s">
        <v>51</v>
      </c>
      <c r="N121" s="1" t="s">
        <v>26</v>
      </c>
      <c r="O121" s="2" t="s">
        <v>268</v>
      </c>
      <c r="P121" s="2" t="s">
        <v>44</v>
      </c>
      <c r="Q121" s="1">
        <v>179</v>
      </c>
      <c r="R121" s="3" t="s">
        <v>94</v>
      </c>
      <c r="S121" s="3">
        <v>279.995</v>
      </c>
      <c r="T121" s="142">
        <v>178571</v>
      </c>
      <c r="U121" s="146">
        <f t="shared" si="6"/>
        <v>49998987.145</v>
      </c>
      <c r="V121" s="146">
        <f t="shared" si="7"/>
        <v>55998865.60240001</v>
      </c>
      <c r="W121" s="1"/>
      <c r="X121" s="100">
        <v>2012</v>
      </c>
      <c r="Y121" s="1" t="s">
        <v>72</v>
      </c>
      <c r="Z121" s="4"/>
    </row>
    <row r="122" spans="1:26" s="5" customFormat="1" ht="63.75" customHeight="1">
      <c r="A122" s="1"/>
      <c r="B122" s="94" t="s">
        <v>269</v>
      </c>
      <c r="C122" s="2" t="s">
        <v>14</v>
      </c>
      <c r="D122" s="128" t="s">
        <v>89</v>
      </c>
      <c r="E122" s="129" t="s">
        <v>90</v>
      </c>
      <c r="F122" s="3" t="s">
        <v>270</v>
      </c>
      <c r="G122" s="1"/>
      <c r="H122" s="1" t="s">
        <v>42</v>
      </c>
      <c r="I122" s="1">
        <v>60</v>
      </c>
      <c r="J122" s="3">
        <v>470000000</v>
      </c>
      <c r="K122" s="2" t="s">
        <v>46</v>
      </c>
      <c r="L122" s="2" t="s">
        <v>47</v>
      </c>
      <c r="M122" s="3" t="s">
        <v>51</v>
      </c>
      <c r="N122" s="1" t="s">
        <v>26</v>
      </c>
      <c r="O122" s="2" t="s">
        <v>268</v>
      </c>
      <c r="P122" s="2" t="s">
        <v>44</v>
      </c>
      <c r="Q122" s="1">
        <v>179</v>
      </c>
      <c r="R122" s="3" t="s">
        <v>94</v>
      </c>
      <c r="S122" s="3">
        <v>33.79</v>
      </c>
      <c r="T122" s="142">
        <v>178571</v>
      </c>
      <c r="U122" s="146">
        <f t="shared" si="6"/>
        <v>6033914.09</v>
      </c>
      <c r="V122" s="146">
        <f t="shared" si="7"/>
        <v>6757983.780800001</v>
      </c>
      <c r="W122" s="1"/>
      <c r="X122" s="100">
        <v>2012</v>
      </c>
      <c r="Y122" s="1" t="s">
        <v>72</v>
      </c>
      <c r="Z122" s="4"/>
    </row>
    <row r="123" spans="1:25" ht="72" customHeight="1">
      <c r="A123" s="131"/>
      <c r="B123" s="94" t="s">
        <v>271</v>
      </c>
      <c r="C123" s="2" t="s">
        <v>14</v>
      </c>
      <c r="D123" s="128" t="s">
        <v>89</v>
      </c>
      <c r="E123" s="129" t="s">
        <v>90</v>
      </c>
      <c r="F123" s="3" t="s">
        <v>272</v>
      </c>
      <c r="G123" s="1"/>
      <c r="H123" s="1" t="s">
        <v>42</v>
      </c>
      <c r="I123" s="1">
        <v>60</v>
      </c>
      <c r="J123" s="3">
        <v>470000000</v>
      </c>
      <c r="K123" s="2" t="s">
        <v>46</v>
      </c>
      <c r="L123" s="2" t="s">
        <v>47</v>
      </c>
      <c r="M123" s="3" t="s">
        <v>51</v>
      </c>
      <c r="N123" s="1" t="s">
        <v>26</v>
      </c>
      <c r="O123" s="2" t="s">
        <v>268</v>
      </c>
      <c r="P123" s="2" t="s">
        <v>44</v>
      </c>
      <c r="Q123" s="1">
        <v>179</v>
      </c>
      <c r="R123" s="3" t="s">
        <v>94</v>
      </c>
      <c r="S123" s="3">
        <v>20.19</v>
      </c>
      <c r="T123" s="142">
        <v>188450</v>
      </c>
      <c r="U123" s="146">
        <f t="shared" si="6"/>
        <v>3804805.5000000005</v>
      </c>
      <c r="V123" s="146">
        <f t="shared" si="7"/>
        <v>4261382.160000001</v>
      </c>
      <c r="W123" s="1"/>
      <c r="X123" s="100">
        <v>2012</v>
      </c>
      <c r="Y123" s="1" t="s">
        <v>52</v>
      </c>
    </row>
    <row r="124" spans="1:39" s="5" customFormat="1" ht="63.75" customHeight="1">
      <c r="A124" s="1"/>
      <c r="B124" s="94" t="s">
        <v>273</v>
      </c>
      <c r="C124" s="2" t="s">
        <v>14</v>
      </c>
      <c r="D124" s="128" t="s">
        <v>89</v>
      </c>
      <c r="E124" s="129" t="s">
        <v>90</v>
      </c>
      <c r="F124" s="3" t="s">
        <v>274</v>
      </c>
      <c r="G124" s="1"/>
      <c r="H124" s="1" t="s">
        <v>42</v>
      </c>
      <c r="I124" s="1">
        <v>60</v>
      </c>
      <c r="J124" s="3">
        <v>470000000</v>
      </c>
      <c r="K124" s="2" t="s">
        <v>46</v>
      </c>
      <c r="L124" s="2" t="s">
        <v>92</v>
      </c>
      <c r="M124" s="3" t="s">
        <v>51</v>
      </c>
      <c r="N124" s="1" t="s">
        <v>26</v>
      </c>
      <c r="O124" s="2" t="s">
        <v>93</v>
      </c>
      <c r="P124" s="2" t="s">
        <v>44</v>
      </c>
      <c r="Q124" s="1">
        <v>179</v>
      </c>
      <c r="R124" s="3" t="s">
        <v>94</v>
      </c>
      <c r="S124" s="3">
        <v>11.43</v>
      </c>
      <c r="T124" s="142">
        <v>178571</v>
      </c>
      <c r="U124" s="146">
        <f t="shared" si="6"/>
        <v>2041066.53</v>
      </c>
      <c r="V124" s="146">
        <f t="shared" si="7"/>
        <v>2285994.5136</v>
      </c>
      <c r="W124" s="1"/>
      <c r="X124" s="100">
        <v>2012</v>
      </c>
      <c r="Y124" s="1" t="s">
        <v>72</v>
      </c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26" s="5" customFormat="1" ht="63.75" customHeight="1">
      <c r="A125" s="1"/>
      <c r="B125" s="94" t="s">
        <v>277</v>
      </c>
      <c r="C125" s="2" t="s">
        <v>14</v>
      </c>
      <c r="D125" s="128" t="s">
        <v>89</v>
      </c>
      <c r="E125" s="129" t="s">
        <v>90</v>
      </c>
      <c r="F125" s="3" t="s">
        <v>278</v>
      </c>
      <c r="G125" s="1"/>
      <c r="H125" s="1" t="s">
        <v>42</v>
      </c>
      <c r="I125" s="1">
        <v>60</v>
      </c>
      <c r="J125" s="3">
        <v>470000000</v>
      </c>
      <c r="K125" s="2" t="s">
        <v>46</v>
      </c>
      <c r="L125" s="2" t="s">
        <v>92</v>
      </c>
      <c r="M125" s="3" t="s">
        <v>51</v>
      </c>
      <c r="N125" s="1" t="s">
        <v>26</v>
      </c>
      <c r="O125" s="2" t="s">
        <v>93</v>
      </c>
      <c r="P125" s="2" t="s">
        <v>44</v>
      </c>
      <c r="Q125" s="1">
        <v>179</v>
      </c>
      <c r="R125" s="3" t="s">
        <v>94</v>
      </c>
      <c r="S125" s="3">
        <v>18.32</v>
      </c>
      <c r="T125" s="142">
        <v>191964</v>
      </c>
      <c r="U125" s="146">
        <f t="shared" si="6"/>
        <v>3516780.48</v>
      </c>
      <c r="V125" s="146">
        <f t="shared" si="7"/>
        <v>3938794.1376000005</v>
      </c>
      <c r="W125" s="1"/>
      <c r="X125" s="100">
        <v>2012</v>
      </c>
      <c r="Y125" s="1" t="s">
        <v>72</v>
      </c>
      <c r="Z125" s="4"/>
    </row>
    <row r="126" spans="1:26" s="5" customFormat="1" ht="63.75" customHeight="1">
      <c r="A126" s="1"/>
      <c r="B126" s="94" t="s">
        <v>279</v>
      </c>
      <c r="C126" s="2" t="s">
        <v>14</v>
      </c>
      <c r="D126" s="132" t="s">
        <v>89</v>
      </c>
      <c r="E126" s="129" t="s">
        <v>90</v>
      </c>
      <c r="F126" s="3" t="s">
        <v>280</v>
      </c>
      <c r="G126" s="1"/>
      <c r="H126" s="1" t="s">
        <v>42</v>
      </c>
      <c r="I126" s="1">
        <v>60</v>
      </c>
      <c r="J126" s="3">
        <v>470000000</v>
      </c>
      <c r="K126" s="2" t="s">
        <v>46</v>
      </c>
      <c r="L126" s="2" t="s">
        <v>92</v>
      </c>
      <c r="M126" s="3" t="s">
        <v>51</v>
      </c>
      <c r="N126" s="1" t="s">
        <v>26</v>
      </c>
      <c r="O126" s="2" t="s">
        <v>281</v>
      </c>
      <c r="P126" s="2" t="s">
        <v>44</v>
      </c>
      <c r="Q126" s="1">
        <v>179</v>
      </c>
      <c r="R126" s="3" t="s">
        <v>94</v>
      </c>
      <c r="S126" s="3">
        <v>102.475</v>
      </c>
      <c r="T126" s="142">
        <v>191964</v>
      </c>
      <c r="U126" s="146">
        <f t="shared" si="6"/>
        <v>19671510.9</v>
      </c>
      <c r="V126" s="146">
        <f t="shared" si="7"/>
        <v>22032092.208</v>
      </c>
      <c r="W126" s="1"/>
      <c r="X126" s="1">
        <v>2012</v>
      </c>
      <c r="Y126" s="1" t="s">
        <v>72</v>
      </c>
      <c r="Z126" s="4"/>
    </row>
    <row r="127" spans="1:26" s="5" customFormat="1" ht="63.75" customHeight="1">
      <c r="A127" s="1"/>
      <c r="B127" s="94" t="s">
        <v>282</v>
      </c>
      <c r="C127" s="2" t="s">
        <v>14</v>
      </c>
      <c r="D127" s="132" t="s">
        <v>89</v>
      </c>
      <c r="E127" s="129" t="s">
        <v>90</v>
      </c>
      <c r="F127" s="3" t="s">
        <v>283</v>
      </c>
      <c r="G127" s="1"/>
      <c r="H127" s="1" t="s">
        <v>42</v>
      </c>
      <c r="I127" s="1">
        <v>60</v>
      </c>
      <c r="J127" s="3">
        <v>470000000</v>
      </c>
      <c r="K127" s="2" t="s">
        <v>46</v>
      </c>
      <c r="L127" s="2" t="s">
        <v>92</v>
      </c>
      <c r="M127" s="3" t="s">
        <v>51</v>
      </c>
      <c r="N127" s="1" t="s">
        <v>26</v>
      </c>
      <c r="O127" s="2" t="s">
        <v>281</v>
      </c>
      <c r="P127" s="2" t="s">
        <v>44</v>
      </c>
      <c r="Q127" s="1">
        <v>179</v>
      </c>
      <c r="R127" s="3" t="s">
        <v>94</v>
      </c>
      <c r="S127" s="3">
        <v>7.75</v>
      </c>
      <c r="T127" s="142">
        <v>191964</v>
      </c>
      <c r="U127" s="146">
        <f t="shared" si="6"/>
        <v>1487721</v>
      </c>
      <c r="V127" s="146">
        <f t="shared" si="7"/>
        <v>1666247.5200000003</v>
      </c>
      <c r="W127" s="1"/>
      <c r="X127" s="1">
        <v>2012</v>
      </c>
      <c r="Y127" s="1" t="s">
        <v>72</v>
      </c>
      <c r="Z127" s="4"/>
    </row>
    <row r="128" spans="1:26" s="5" customFormat="1" ht="63.75" customHeight="1">
      <c r="A128" s="1"/>
      <c r="B128" s="94" t="s">
        <v>284</v>
      </c>
      <c r="C128" s="2" t="s">
        <v>14</v>
      </c>
      <c r="D128" s="128" t="s">
        <v>89</v>
      </c>
      <c r="E128" s="129" t="s">
        <v>285</v>
      </c>
      <c r="F128" s="3" t="s">
        <v>286</v>
      </c>
      <c r="G128" s="1"/>
      <c r="H128" s="1" t="s">
        <v>42</v>
      </c>
      <c r="I128" s="1">
        <v>60</v>
      </c>
      <c r="J128" s="3">
        <v>470000000</v>
      </c>
      <c r="K128" s="2" t="s">
        <v>46</v>
      </c>
      <c r="L128" s="2" t="s">
        <v>287</v>
      </c>
      <c r="M128" s="3" t="s">
        <v>51</v>
      </c>
      <c r="N128" s="1" t="s">
        <v>26</v>
      </c>
      <c r="O128" s="2" t="s">
        <v>288</v>
      </c>
      <c r="P128" s="2" t="s">
        <v>44</v>
      </c>
      <c r="Q128" s="1">
        <v>179</v>
      </c>
      <c r="R128" s="3" t="s">
        <v>94</v>
      </c>
      <c r="S128" s="3">
        <v>30.067</v>
      </c>
      <c r="T128" s="142">
        <v>165179</v>
      </c>
      <c r="U128" s="146">
        <f t="shared" si="6"/>
        <v>4966436.993</v>
      </c>
      <c r="V128" s="146">
        <f t="shared" si="7"/>
        <v>5562409.43216</v>
      </c>
      <c r="W128" s="1"/>
      <c r="X128" s="100">
        <v>2012</v>
      </c>
      <c r="Y128" s="1" t="s">
        <v>72</v>
      </c>
      <c r="Z128" s="4"/>
    </row>
    <row r="129" spans="1:26" s="5" customFormat="1" ht="63.75" customHeight="1">
      <c r="A129" s="1"/>
      <c r="B129" s="94" t="s">
        <v>289</v>
      </c>
      <c r="C129" s="2" t="s">
        <v>14</v>
      </c>
      <c r="D129" s="128" t="s">
        <v>89</v>
      </c>
      <c r="E129" s="129" t="s">
        <v>90</v>
      </c>
      <c r="F129" s="3" t="s">
        <v>290</v>
      </c>
      <c r="G129" s="1"/>
      <c r="H129" s="1" t="s">
        <v>42</v>
      </c>
      <c r="I129" s="1">
        <v>60</v>
      </c>
      <c r="J129" s="3">
        <v>470000000</v>
      </c>
      <c r="K129" s="2" t="s">
        <v>46</v>
      </c>
      <c r="L129" s="2" t="s">
        <v>92</v>
      </c>
      <c r="M129" s="3" t="s">
        <v>51</v>
      </c>
      <c r="N129" s="1" t="s">
        <v>26</v>
      </c>
      <c r="O129" s="2" t="s">
        <v>291</v>
      </c>
      <c r="P129" s="2" t="s">
        <v>44</v>
      </c>
      <c r="Q129" s="1">
        <v>179</v>
      </c>
      <c r="R129" s="3" t="s">
        <v>94</v>
      </c>
      <c r="S129" s="3">
        <v>7.02</v>
      </c>
      <c r="T129" s="142">
        <v>178571</v>
      </c>
      <c r="U129" s="146">
        <f t="shared" si="6"/>
        <v>1253568.42</v>
      </c>
      <c r="V129" s="146">
        <f t="shared" si="7"/>
        <v>1403996.6304000001</v>
      </c>
      <c r="W129" s="1"/>
      <c r="X129" s="100">
        <v>2012</v>
      </c>
      <c r="Y129" s="1" t="s">
        <v>72</v>
      </c>
      <c r="Z129" s="4"/>
    </row>
    <row r="130" spans="1:25" ht="72" customHeight="1">
      <c r="A130" s="131"/>
      <c r="B130" s="94" t="s">
        <v>292</v>
      </c>
      <c r="C130" s="2" t="s">
        <v>14</v>
      </c>
      <c r="D130" s="128" t="s">
        <v>89</v>
      </c>
      <c r="E130" s="129" t="s">
        <v>90</v>
      </c>
      <c r="F130" s="3" t="s">
        <v>293</v>
      </c>
      <c r="G130" s="1"/>
      <c r="H130" s="1" t="s">
        <v>42</v>
      </c>
      <c r="I130" s="1">
        <v>60</v>
      </c>
      <c r="J130" s="3">
        <v>470000000</v>
      </c>
      <c r="K130" s="2" t="s">
        <v>46</v>
      </c>
      <c r="L130" s="2" t="s">
        <v>92</v>
      </c>
      <c r="M130" s="3" t="s">
        <v>51</v>
      </c>
      <c r="N130" s="1" t="s">
        <v>26</v>
      </c>
      <c r="O130" s="2" t="s">
        <v>291</v>
      </c>
      <c r="P130" s="2" t="s">
        <v>44</v>
      </c>
      <c r="Q130" s="1">
        <v>179</v>
      </c>
      <c r="R130" s="3" t="s">
        <v>94</v>
      </c>
      <c r="S130" s="3">
        <v>34.957</v>
      </c>
      <c r="T130" s="142">
        <v>192800</v>
      </c>
      <c r="U130" s="146">
        <f t="shared" si="6"/>
        <v>6739709.600000001</v>
      </c>
      <c r="V130" s="146">
        <f t="shared" si="7"/>
        <v>7548474.752000001</v>
      </c>
      <c r="W130" s="1"/>
      <c r="X130" s="100">
        <v>2012</v>
      </c>
      <c r="Y130" s="1" t="s">
        <v>52</v>
      </c>
    </row>
    <row r="131" spans="1:25" ht="63" customHeight="1">
      <c r="A131" s="131"/>
      <c r="B131" s="94" t="s">
        <v>294</v>
      </c>
      <c r="C131" s="2" t="s">
        <v>14</v>
      </c>
      <c r="D131" s="128" t="s">
        <v>89</v>
      </c>
      <c r="E131" s="129" t="s">
        <v>90</v>
      </c>
      <c r="F131" s="3" t="s">
        <v>295</v>
      </c>
      <c r="G131" s="1"/>
      <c r="H131" s="1" t="s">
        <v>42</v>
      </c>
      <c r="I131" s="1">
        <v>60</v>
      </c>
      <c r="J131" s="3">
        <v>470000000</v>
      </c>
      <c r="K131" s="2" t="s">
        <v>46</v>
      </c>
      <c r="L131" s="2" t="s">
        <v>92</v>
      </c>
      <c r="M131" s="3" t="s">
        <v>51</v>
      </c>
      <c r="N131" s="1" t="s">
        <v>26</v>
      </c>
      <c r="O131" s="2" t="s">
        <v>291</v>
      </c>
      <c r="P131" s="2" t="s">
        <v>44</v>
      </c>
      <c r="Q131" s="1">
        <v>179</v>
      </c>
      <c r="R131" s="3" t="s">
        <v>94</v>
      </c>
      <c r="S131" s="3">
        <v>11.756</v>
      </c>
      <c r="T131" s="142">
        <v>238400</v>
      </c>
      <c r="U131" s="146">
        <f t="shared" si="6"/>
        <v>2802630.4</v>
      </c>
      <c r="V131" s="146">
        <f t="shared" si="7"/>
        <v>3138946.0480000004</v>
      </c>
      <c r="W131" s="1"/>
      <c r="X131" s="100">
        <v>2012</v>
      </c>
      <c r="Y131" s="1" t="s">
        <v>52</v>
      </c>
    </row>
    <row r="132" spans="1:25" ht="63.75" customHeight="1">
      <c r="A132" s="131"/>
      <c r="B132" s="94" t="s">
        <v>296</v>
      </c>
      <c r="C132" s="2" t="s">
        <v>14</v>
      </c>
      <c r="D132" s="128" t="s">
        <v>89</v>
      </c>
      <c r="E132" s="129" t="s">
        <v>297</v>
      </c>
      <c r="F132" s="3" t="s">
        <v>298</v>
      </c>
      <c r="G132" s="1"/>
      <c r="H132" s="1" t="s">
        <v>42</v>
      </c>
      <c r="I132" s="1">
        <v>60</v>
      </c>
      <c r="J132" s="3">
        <v>470000000</v>
      </c>
      <c r="K132" s="2" t="s">
        <v>46</v>
      </c>
      <c r="L132" s="2" t="s">
        <v>92</v>
      </c>
      <c r="M132" s="3" t="s">
        <v>51</v>
      </c>
      <c r="N132" s="1" t="s">
        <v>26</v>
      </c>
      <c r="O132" s="2" t="s">
        <v>291</v>
      </c>
      <c r="P132" s="2" t="s">
        <v>44</v>
      </c>
      <c r="Q132" s="1">
        <v>179</v>
      </c>
      <c r="R132" s="3" t="s">
        <v>94</v>
      </c>
      <c r="S132" s="3">
        <v>11.856</v>
      </c>
      <c r="T132" s="142">
        <v>174107</v>
      </c>
      <c r="U132" s="146">
        <f t="shared" si="6"/>
        <v>2064212.592</v>
      </c>
      <c r="V132" s="146">
        <f t="shared" si="7"/>
        <v>2311918.10304</v>
      </c>
      <c r="W132" s="1"/>
      <c r="X132" s="100">
        <v>2012</v>
      </c>
      <c r="Y132" s="1" t="s">
        <v>72</v>
      </c>
    </row>
    <row r="133" spans="1:25" ht="51" customHeight="1">
      <c r="A133" s="131"/>
      <c r="B133" s="94" t="s">
        <v>299</v>
      </c>
      <c r="C133" s="2" t="s">
        <v>14</v>
      </c>
      <c r="D133" s="128" t="s">
        <v>89</v>
      </c>
      <c r="E133" s="129" t="s">
        <v>297</v>
      </c>
      <c r="F133" s="3" t="s">
        <v>300</v>
      </c>
      <c r="G133" s="1"/>
      <c r="H133" s="1" t="s">
        <v>42</v>
      </c>
      <c r="I133" s="1">
        <v>60</v>
      </c>
      <c r="J133" s="3">
        <v>470000000</v>
      </c>
      <c r="K133" s="2" t="s">
        <v>46</v>
      </c>
      <c r="L133" s="2" t="s">
        <v>92</v>
      </c>
      <c r="M133" s="3" t="s">
        <v>51</v>
      </c>
      <c r="N133" s="1" t="s">
        <v>26</v>
      </c>
      <c r="O133" s="2" t="s">
        <v>291</v>
      </c>
      <c r="P133" s="2" t="s">
        <v>44</v>
      </c>
      <c r="Q133" s="1">
        <v>179</v>
      </c>
      <c r="R133" s="3" t="s">
        <v>94</v>
      </c>
      <c r="S133" s="3">
        <v>31.188</v>
      </c>
      <c r="T133" s="142">
        <v>192800</v>
      </c>
      <c r="U133" s="146">
        <f t="shared" si="6"/>
        <v>6013046.399999999</v>
      </c>
      <c r="V133" s="146">
        <f t="shared" si="7"/>
        <v>6734611.968</v>
      </c>
      <c r="W133" s="1"/>
      <c r="X133" s="100">
        <v>2012</v>
      </c>
      <c r="Y133" s="1" t="s">
        <v>52</v>
      </c>
    </row>
    <row r="134" spans="1:25" s="5" customFormat="1" ht="63.75" customHeight="1">
      <c r="A134" s="1"/>
      <c r="B134" s="94" t="s">
        <v>303</v>
      </c>
      <c r="C134" s="2" t="s">
        <v>14</v>
      </c>
      <c r="D134" s="97" t="s">
        <v>304</v>
      </c>
      <c r="E134" s="3" t="s">
        <v>305</v>
      </c>
      <c r="F134" s="3" t="s">
        <v>306</v>
      </c>
      <c r="G134" s="1"/>
      <c r="H134" s="1" t="s">
        <v>42</v>
      </c>
      <c r="I134" s="1">
        <v>0</v>
      </c>
      <c r="J134" s="3">
        <v>470000000</v>
      </c>
      <c r="K134" s="2" t="s">
        <v>46</v>
      </c>
      <c r="L134" s="2" t="s">
        <v>47</v>
      </c>
      <c r="M134" s="3" t="s">
        <v>51</v>
      </c>
      <c r="N134" s="1" t="s">
        <v>26</v>
      </c>
      <c r="O134" s="2" t="s">
        <v>48</v>
      </c>
      <c r="P134" s="2" t="s">
        <v>44</v>
      </c>
      <c r="Q134" s="1">
        <v>179</v>
      </c>
      <c r="R134" s="3" t="s">
        <v>94</v>
      </c>
      <c r="S134" s="3">
        <v>7</v>
      </c>
      <c r="T134" s="71">
        <v>116071.43</v>
      </c>
      <c r="U134" s="146">
        <f t="shared" si="6"/>
        <v>812500.01</v>
      </c>
      <c r="V134" s="146">
        <f t="shared" si="7"/>
        <v>910000.0112000001</v>
      </c>
      <c r="W134" s="1"/>
      <c r="X134" s="1">
        <v>2012</v>
      </c>
      <c r="Y134" s="1" t="s">
        <v>307</v>
      </c>
    </row>
    <row r="135" spans="1:25" s="5" customFormat="1" ht="63.75" customHeight="1">
      <c r="A135" s="1"/>
      <c r="B135" s="94" t="s">
        <v>308</v>
      </c>
      <c r="C135" s="2" t="s">
        <v>14</v>
      </c>
      <c r="D135" s="97" t="s">
        <v>304</v>
      </c>
      <c r="E135" s="3" t="s">
        <v>305</v>
      </c>
      <c r="F135" s="3" t="s">
        <v>309</v>
      </c>
      <c r="G135" s="1"/>
      <c r="H135" s="1" t="s">
        <v>42</v>
      </c>
      <c r="I135" s="1">
        <v>0</v>
      </c>
      <c r="J135" s="3">
        <v>470000000</v>
      </c>
      <c r="K135" s="2" t="s">
        <v>46</v>
      </c>
      <c r="L135" s="2" t="s">
        <v>47</v>
      </c>
      <c r="M135" s="3" t="s">
        <v>51</v>
      </c>
      <c r="N135" s="1" t="s">
        <v>26</v>
      </c>
      <c r="O135" s="2" t="s">
        <v>48</v>
      </c>
      <c r="P135" s="2" t="s">
        <v>44</v>
      </c>
      <c r="Q135" s="1">
        <v>179</v>
      </c>
      <c r="R135" s="3" t="s">
        <v>94</v>
      </c>
      <c r="S135" s="3">
        <v>11</v>
      </c>
      <c r="T135" s="71">
        <v>116071.43</v>
      </c>
      <c r="U135" s="146">
        <f t="shared" si="6"/>
        <v>1276785.73</v>
      </c>
      <c r="V135" s="146">
        <f t="shared" si="7"/>
        <v>1430000.0176000001</v>
      </c>
      <c r="W135" s="1"/>
      <c r="X135" s="1">
        <v>2012</v>
      </c>
      <c r="Y135" s="1" t="s">
        <v>307</v>
      </c>
    </row>
    <row r="136" spans="1:25" s="5" customFormat="1" ht="63.75" customHeight="1">
      <c r="A136" s="1"/>
      <c r="B136" s="94" t="s">
        <v>310</v>
      </c>
      <c r="C136" s="2" t="s">
        <v>14</v>
      </c>
      <c r="D136" s="97" t="s">
        <v>304</v>
      </c>
      <c r="E136" s="3" t="s">
        <v>305</v>
      </c>
      <c r="F136" s="3" t="s">
        <v>311</v>
      </c>
      <c r="G136" s="1"/>
      <c r="H136" s="1" t="s">
        <v>42</v>
      </c>
      <c r="I136" s="1">
        <v>0</v>
      </c>
      <c r="J136" s="3">
        <v>470000000</v>
      </c>
      <c r="K136" s="2" t="s">
        <v>46</v>
      </c>
      <c r="L136" s="2" t="s">
        <v>47</v>
      </c>
      <c r="M136" s="3" t="s">
        <v>51</v>
      </c>
      <c r="N136" s="1" t="s">
        <v>26</v>
      </c>
      <c r="O136" s="2" t="s">
        <v>48</v>
      </c>
      <c r="P136" s="2" t="s">
        <v>44</v>
      </c>
      <c r="Q136" s="1">
        <v>179</v>
      </c>
      <c r="R136" s="3" t="s">
        <v>94</v>
      </c>
      <c r="S136" s="3">
        <v>4</v>
      </c>
      <c r="T136" s="71">
        <v>116071.43</v>
      </c>
      <c r="U136" s="146">
        <f t="shared" si="6"/>
        <v>464285.72</v>
      </c>
      <c r="V136" s="146">
        <f t="shared" si="7"/>
        <v>520000.0064</v>
      </c>
      <c r="W136" s="1"/>
      <c r="X136" s="1">
        <v>2012</v>
      </c>
      <c r="Y136" s="1" t="s">
        <v>307</v>
      </c>
    </row>
    <row r="137" spans="1:25" s="5" customFormat="1" ht="63.75" customHeight="1">
      <c r="A137" s="1"/>
      <c r="B137" s="94" t="s">
        <v>318</v>
      </c>
      <c r="C137" s="2" t="s">
        <v>14</v>
      </c>
      <c r="D137" s="97" t="s">
        <v>304</v>
      </c>
      <c r="E137" s="3" t="s">
        <v>305</v>
      </c>
      <c r="F137" s="3" t="s">
        <v>319</v>
      </c>
      <c r="G137" s="1"/>
      <c r="H137" s="1" t="s">
        <v>42</v>
      </c>
      <c r="I137" s="1">
        <v>0</v>
      </c>
      <c r="J137" s="3">
        <v>470000000</v>
      </c>
      <c r="K137" s="2" t="s">
        <v>46</v>
      </c>
      <c r="L137" s="2" t="s">
        <v>47</v>
      </c>
      <c r="M137" s="3" t="s">
        <v>51</v>
      </c>
      <c r="N137" s="1" t="s">
        <v>26</v>
      </c>
      <c r="O137" s="2" t="s">
        <v>48</v>
      </c>
      <c r="P137" s="2" t="s">
        <v>44</v>
      </c>
      <c r="Q137" s="1">
        <v>179</v>
      </c>
      <c r="R137" s="3" t="s">
        <v>94</v>
      </c>
      <c r="S137" s="3">
        <v>6</v>
      </c>
      <c r="T137" s="71">
        <v>111607.1433</v>
      </c>
      <c r="U137" s="146">
        <f t="shared" si="6"/>
        <v>669642.8598</v>
      </c>
      <c r="V137" s="146">
        <f aca="true" t="shared" si="8" ref="V137:V160">U137*1.12</f>
        <v>750000.0029760001</v>
      </c>
      <c r="W137" s="1"/>
      <c r="X137" s="1">
        <v>2012</v>
      </c>
      <c r="Y137" s="1" t="s">
        <v>307</v>
      </c>
    </row>
    <row r="138" spans="1:25" s="5" customFormat="1" ht="63.75" customHeight="1">
      <c r="A138" s="1"/>
      <c r="B138" s="94" t="s">
        <v>320</v>
      </c>
      <c r="C138" s="2" t="s">
        <v>14</v>
      </c>
      <c r="D138" s="97" t="s">
        <v>304</v>
      </c>
      <c r="E138" s="3" t="s">
        <v>305</v>
      </c>
      <c r="F138" s="3" t="s">
        <v>321</v>
      </c>
      <c r="G138" s="1"/>
      <c r="H138" s="1" t="s">
        <v>42</v>
      </c>
      <c r="I138" s="1">
        <v>0</v>
      </c>
      <c r="J138" s="3">
        <v>470000000</v>
      </c>
      <c r="K138" s="2" t="s">
        <v>46</v>
      </c>
      <c r="L138" s="2" t="s">
        <v>47</v>
      </c>
      <c r="M138" s="3" t="s">
        <v>51</v>
      </c>
      <c r="N138" s="1" t="s">
        <v>26</v>
      </c>
      <c r="O138" s="2" t="s">
        <v>48</v>
      </c>
      <c r="P138" s="2" t="s">
        <v>44</v>
      </c>
      <c r="Q138" s="1">
        <v>179</v>
      </c>
      <c r="R138" s="3" t="s">
        <v>94</v>
      </c>
      <c r="S138" s="3">
        <v>16</v>
      </c>
      <c r="T138" s="71">
        <v>111607.1431</v>
      </c>
      <c r="U138" s="146">
        <f t="shared" si="6"/>
        <v>1785714.2896</v>
      </c>
      <c r="V138" s="146">
        <f t="shared" si="8"/>
        <v>2000000.0043520003</v>
      </c>
      <c r="W138" s="1"/>
      <c r="X138" s="1">
        <v>2012</v>
      </c>
      <c r="Y138" s="1" t="s">
        <v>307</v>
      </c>
    </row>
    <row r="139" spans="1:25" s="5" customFormat="1" ht="63.75" customHeight="1">
      <c r="A139" s="1"/>
      <c r="B139" s="94" t="s">
        <v>322</v>
      </c>
      <c r="C139" s="2" t="s">
        <v>14</v>
      </c>
      <c r="D139" s="97" t="s">
        <v>304</v>
      </c>
      <c r="E139" s="3" t="s">
        <v>305</v>
      </c>
      <c r="F139" s="3" t="s">
        <v>323</v>
      </c>
      <c r="G139" s="1"/>
      <c r="H139" s="1" t="s">
        <v>42</v>
      </c>
      <c r="I139" s="1">
        <v>0</v>
      </c>
      <c r="J139" s="3">
        <v>470000000</v>
      </c>
      <c r="K139" s="2" t="s">
        <v>46</v>
      </c>
      <c r="L139" s="2" t="s">
        <v>47</v>
      </c>
      <c r="M139" s="3" t="s">
        <v>51</v>
      </c>
      <c r="N139" s="1" t="s">
        <v>26</v>
      </c>
      <c r="O139" s="2" t="s">
        <v>48</v>
      </c>
      <c r="P139" s="2" t="s">
        <v>44</v>
      </c>
      <c r="Q139" s="1">
        <v>179</v>
      </c>
      <c r="R139" s="3" t="s">
        <v>94</v>
      </c>
      <c r="S139" s="3">
        <v>15</v>
      </c>
      <c r="T139" s="71">
        <v>111607.1427</v>
      </c>
      <c r="U139" s="146">
        <f t="shared" si="6"/>
        <v>1674107.1405</v>
      </c>
      <c r="V139" s="146">
        <f t="shared" si="8"/>
        <v>1874999.9973600002</v>
      </c>
      <c r="W139" s="1"/>
      <c r="X139" s="1">
        <v>2012</v>
      </c>
      <c r="Y139" s="1" t="s">
        <v>307</v>
      </c>
    </row>
    <row r="140" spans="1:26" s="5" customFormat="1" ht="63.75" customHeight="1">
      <c r="A140" s="1"/>
      <c r="B140" s="94" t="s">
        <v>324</v>
      </c>
      <c r="C140" s="2" t="s">
        <v>14</v>
      </c>
      <c r="D140" s="97" t="s">
        <v>304</v>
      </c>
      <c r="E140" s="3" t="s">
        <v>305</v>
      </c>
      <c r="F140" s="3" t="s">
        <v>325</v>
      </c>
      <c r="G140" s="1"/>
      <c r="H140" s="1" t="s">
        <v>42</v>
      </c>
      <c r="I140" s="1">
        <v>0</v>
      </c>
      <c r="J140" s="3">
        <v>470000000</v>
      </c>
      <c r="K140" s="2" t="s">
        <v>46</v>
      </c>
      <c r="L140" s="2" t="s">
        <v>47</v>
      </c>
      <c r="M140" s="3" t="s">
        <v>51</v>
      </c>
      <c r="N140" s="1" t="s">
        <v>26</v>
      </c>
      <c r="O140" s="2" t="s">
        <v>48</v>
      </c>
      <c r="P140" s="2" t="s">
        <v>44</v>
      </c>
      <c r="Q140" s="1">
        <v>179</v>
      </c>
      <c r="R140" s="3" t="s">
        <v>94</v>
      </c>
      <c r="S140" s="3">
        <v>5</v>
      </c>
      <c r="T140" s="71">
        <v>111607.142</v>
      </c>
      <c r="U140" s="146">
        <f t="shared" si="6"/>
        <v>558035.7100000001</v>
      </c>
      <c r="V140" s="146">
        <f t="shared" si="8"/>
        <v>624999.9952000001</v>
      </c>
      <c r="W140" s="1"/>
      <c r="X140" s="1">
        <v>2012</v>
      </c>
      <c r="Y140" s="1" t="s">
        <v>307</v>
      </c>
      <c r="Z140" s="4"/>
    </row>
    <row r="141" spans="1:26" s="5" customFormat="1" ht="63.75" customHeight="1">
      <c r="A141" s="1"/>
      <c r="B141" s="94" t="s">
        <v>328</v>
      </c>
      <c r="C141" s="2" t="s">
        <v>14</v>
      </c>
      <c r="D141" s="97" t="s">
        <v>304</v>
      </c>
      <c r="E141" s="112" t="s">
        <v>329</v>
      </c>
      <c r="F141" s="3" t="s">
        <v>330</v>
      </c>
      <c r="G141" s="1"/>
      <c r="H141" s="1" t="s">
        <v>42</v>
      </c>
      <c r="I141" s="1">
        <v>0</v>
      </c>
      <c r="J141" s="3">
        <v>470000000</v>
      </c>
      <c r="K141" s="2" t="s">
        <v>46</v>
      </c>
      <c r="L141" s="2" t="s">
        <v>47</v>
      </c>
      <c r="M141" s="3" t="s">
        <v>51</v>
      </c>
      <c r="N141" s="1" t="s">
        <v>26</v>
      </c>
      <c r="O141" s="2" t="s">
        <v>48</v>
      </c>
      <c r="P141" s="2" t="s">
        <v>44</v>
      </c>
      <c r="Q141" s="1">
        <v>179</v>
      </c>
      <c r="R141" s="3" t="s">
        <v>94</v>
      </c>
      <c r="S141" s="156">
        <v>5</v>
      </c>
      <c r="T141" s="157">
        <v>117857.143</v>
      </c>
      <c r="U141" s="146">
        <f t="shared" si="6"/>
        <v>589285.715</v>
      </c>
      <c r="V141" s="146">
        <f t="shared" si="8"/>
        <v>660000.0008</v>
      </c>
      <c r="W141" s="1"/>
      <c r="X141" s="1">
        <v>2012</v>
      </c>
      <c r="Y141" s="1" t="s">
        <v>72</v>
      </c>
      <c r="Z141" s="4"/>
    </row>
    <row r="142" spans="1:26" s="155" customFormat="1" ht="63.75" customHeight="1">
      <c r="A142" s="34"/>
      <c r="B142" s="150" t="s">
        <v>357</v>
      </c>
      <c r="C142" s="32" t="s">
        <v>14</v>
      </c>
      <c r="D142" s="34" t="s">
        <v>96</v>
      </c>
      <c r="E142" s="150" t="s">
        <v>354</v>
      </c>
      <c r="F142" s="150" t="s">
        <v>358</v>
      </c>
      <c r="G142" s="34"/>
      <c r="H142" s="34" t="s">
        <v>42</v>
      </c>
      <c r="I142" s="34">
        <v>60</v>
      </c>
      <c r="J142" s="151">
        <v>470000000</v>
      </c>
      <c r="K142" s="32" t="s">
        <v>46</v>
      </c>
      <c r="L142" s="32" t="s">
        <v>58</v>
      </c>
      <c r="M142" s="151" t="s">
        <v>51</v>
      </c>
      <c r="N142" s="34" t="s">
        <v>26</v>
      </c>
      <c r="O142" s="32" t="s">
        <v>356</v>
      </c>
      <c r="P142" s="32" t="s">
        <v>44</v>
      </c>
      <c r="Q142" s="34">
        <v>796</v>
      </c>
      <c r="R142" s="35" t="s">
        <v>36</v>
      </c>
      <c r="S142" s="158">
        <v>462</v>
      </c>
      <c r="T142" s="159">
        <v>63185</v>
      </c>
      <c r="U142" s="146">
        <f t="shared" si="6"/>
        <v>29191470</v>
      </c>
      <c r="V142" s="146">
        <f t="shared" si="8"/>
        <v>32694446.400000002</v>
      </c>
      <c r="W142" s="1" t="s">
        <v>59</v>
      </c>
      <c r="X142" s="1">
        <v>2012</v>
      </c>
      <c r="Y142" s="1" t="s">
        <v>52</v>
      </c>
      <c r="Z142" s="10"/>
    </row>
    <row r="143" spans="1:26" s="155" customFormat="1" ht="63.75" customHeight="1">
      <c r="A143" s="34"/>
      <c r="B143" s="150" t="s">
        <v>359</v>
      </c>
      <c r="C143" s="32" t="s">
        <v>14</v>
      </c>
      <c r="D143" s="34" t="s">
        <v>96</v>
      </c>
      <c r="E143" s="150" t="s">
        <v>354</v>
      </c>
      <c r="F143" s="150" t="s">
        <v>360</v>
      </c>
      <c r="G143" s="34"/>
      <c r="H143" s="34" t="s">
        <v>42</v>
      </c>
      <c r="I143" s="34">
        <v>60</v>
      </c>
      <c r="J143" s="151">
        <v>470000000</v>
      </c>
      <c r="K143" s="32" t="s">
        <v>46</v>
      </c>
      <c r="L143" s="32" t="s">
        <v>58</v>
      </c>
      <c r="M143" s="151" t="s">
        <v>51</v>
      </c>
      <c r="N143" s="34" t="s">
        <v>26</v>
      </c>
      <c r="O143" s="32" t="s">
        <v>356</v>
      </c>
      <c r="P143" s="32" t="s">
        <v>44</v>
      </c>
      <c r="Q143" s="34">
        <v>796</v>
      </c>
      <c r="R143" s="35" t="s">
        <v>36</v>
      </c>
      <c r="S143" s="158">
        <v>60</v>
      </c>
      <c r="T143" s="159">
        <v>66305</v>
      </c>
      <c r="U143" s="146">
        <f t="shared" si="6"/>
        <v>3978300</v>
      </c>
      <c r="V143" s="146">
        <f t="shared" si="8"/>
        <v>4455696</v>
      </c>
      <c r="W143" s="1" t="s">
        <v>59</v>
      </c>
      <c r="X143" s="1">
        <v>2012</v>
      </c>
      <c r="Y143" s="1" t="s">
        <v>52</v>
      </c>
      <c r="Z143" s="10"/>
    </row>
    <row r="144" spans="1:26" s="155" customFormat="1" ht="63.75" customHeight="1">
      <c r="A144" s="34"/>
      <c r="B144" s="150" t="s">
        <v>361</v>
      </c>
      <c r="C144" s="32" t="s">
        <v>14</v>
      </c>
      <c r="D144" s="34" t="s">
        <v>96</v>
      </c>
      <c r="E144" s="150" t="s">
        <v>354</v>
      </c>
      <c r="F144" s="150" t="s">
        <v>362</v>
      </c>
      <c r="G144" s="34"/>
      <c r="H144" s="34" t="s">
        <v>42</v>
      </c>
      <c r="I144" s="34">
        <v>60</v>
      </c>
      <c r="J144" s="151">
        <v>470000000</v>
      </c>
      <c r="K144" s="32" t="s">
        <v>46</v>
      </c>
      <c r="L144" s="32" t="s">
        <v>58</v>
      </c>
      <c r="M144" s="151" t="s">
        <v>51</v>
      </c>
      <c r="N144" s="34" t="s">
        <v>26</v>
      </c>
      <c r="O144" s="32" t="s">
        <v>356</v>
      </c>
      <c r="P144" s="32" t="s">
        <v>44</v>
      </c>
      <c r="Q144" s="34">
        <v>796</v>
      </c>
      <c r="R144" s="35" t="s">
        <v>36</v>
      </c>
      <c r="S144" s="158">
        <v>72</v>
      </c>
      <c r="T144" s="159">
        <v>66305</v>
      </c>
      <c r="U144" s="146">
        <f t="shared" si="6"/>
        <v>4773960</v>
      </c>
      <c r="V144" s="146">
        <f t="shared" si="8"/>
        <v>5346835.2</v>
      </c>
      <c r="W144" s="1" t="s">
        <v>59</v>
      </c>
      <c r="X144" s="1">
        <v>2012</v>
      </c>
      <c r="Y144" s="1" t="s">
        <v>52</v>
      </c>
      <c r="Z144" s="10"/>
    </row>
    <row r="145" spans="1:26" s="155" customFormat="1" ht="63.75" customHeight="1">
      <c r="A145" s="34"/>
      <c r="B145" s="150" t="s">
        <v>363</v>
      </c>
      <c r="C145" s="32" t="s">
        <v>14</v>
      </c>
      <c r="D145" s="34" t="s">
        <v>96</v>
      </c>
      <c r="E145" s="150" t="s">
        <v>354</v>
      </c>
      <c r="F145" s="150" t="s">
        <v>355</v>
      </c>
      <c r="G145" s="34"/>
      <c r="H145" s="34" t="s">
        <v>42</v>
      </c>
      <c r="I145" s="34">
        <v>60</v>
      </c>
      <c r="J145" s="151">
        <v>470000000</v>
      </c>
      <c r="K145" s="32" t="s">
        <v>46</v>
      </c>
      <c r="L145" s="32" t="s">
        <v>58</v>
      </c>
      <c r="M145" s="151" t="s">
        <v>51</v>
      </c>
      <c r="N145" s="34" t="s">
        <v>26</v>
      </c>
      <c r="O145" s="32" t="s">
        <v>368</v>
      </c>
      <c r="P145" s="32" t="s">
        <v>44</v>
      </c>
      <c r="Q145" s="34">
        <v>796</v>
      </c>
      <c r="R145" s="35" t="s">
        <v>36</v>
      </c>
      <c r="S145" s="158">
        <v>14</v>
      </c>
      <c r="T145" s="159">
        <v>122701</v>
      </c>
      <c r="U145" s="146">
        <f t="shared" si="6"/>
        <v>1717814</v>
      </c>
      <c r="V145" s="146">
        <f t="shared" si="8"/>
        <v>1923951.6800000002</v>
      </c>
      <c r="W145" s="1" t="s">
        <v>59</v>
      </c>
      <c r="X145" s="1">
        <v>2012</v>
      </c>
      <c r="Y145" s="1" t="s">
        <v>55</v>
      </c>
      <c r="Z145" s="10"/>
    </row>
    <row r="146" spans="1:26" s="155" customFormat="1" ht="63.75" customHeight="1">
      <c r="A146" s="34"/>
      <c r="B146" s="150" t="s">
        <v>364</v>
      </c>
      <c r="C146" s="32" t="s">
        <v>14</v>
      </c>
      <c r="D146" s="34" t="s">
        <v>96</v>
      </c>
      <c r="E146" s="150" t="s">
        <v>354</v>
      </c>
      <c r="F146" s="150" t="s">
        <v>365</v>
      </c>
      <c r="G146" s="34"/>
      <c r="H146" s="34" t="s">
        <v>42</v>
      </c>
      <c r="I146" s="34">
        <v>60</v>
      </c>
      <c r="J146" s="151">
        <v>470000000</v>
      </c>
      <c r="K146" s="32" t="s">
        <v>46</v>
      </c>
      <c r="L146" s="32" t="s">
        <v>58</v>
      </c>
      <c r="M146" s="151" t="s">
        <v>51</v>
      </c>
      <c r="N146" s="34" t="s">
        <v>26</v>
      </c>
      <c r="O146" s="32" t="s">
        <v>356</v>
      </c>
      <c r="P146" s="32" t="s">
        <v>44</v>
      </c>
      <c r="Q146" s="34">
        <v>796</v>
      </c>
      <c r="R146" s="35" t="s">
        <v>36</v>
      </c>
      <c r="S146" s="158">
        <v>28</v>
      </c>
      <c r="T146" s="159">
        <v>149000</v>
      </c>
      <c r="U146" s="146">
        <f t="shared" si="6"/>
        <v>4172000</v>
      </c>
      <c r="V146" s="146">
        <f t="shared" si="8"/>
        <v>4672640</v>
      </c>
      <c r="W146" s="1" t="s">
        <v>59</v>
      </c>
      <c r="X146" s="1">
        <v>2012</v>
      </c>
      <c r="Y146" s="1" t="s">
        <v>52</v>
      </c>
      <c r="Z146" s="10"/>
    </row>
    <row r="147" spans="1:26" s="155" customFormat="1" ht="63.75" customHeight="1">
      <c r="A147" s="34"/>
      <c r="B147" s="150" t="s">
        <v>366</v>
      </c>
      <c r="C147" s="32" t="s">
        <v>14</v>
      </c>
      <c r="D147" s="34" t="s">
        <v>96</v>
      </c>
      <c r="E147" s="34" t="s">
        <v>258</v>
      </c>
      <c r="F147" s="150" t="s">
        <v>367</v>
      </c>
      <c r="G147" s="34"/>
      <c r="H147" s="34" t="s">
        <v>42</v>
      </c>
      <c r="I147" s="34">
        <v>60</v>
      </c>
      <c r="J147" s="151">
        <v>470000000</v>
      </c>
      <c r="K147" s="32" t="s">
        <v>46</v>
      </c>
      <c r="L147" s="32" t="s">
        <v>58</v>
      </c>
      <c r="M147" s="151" t="s">
        <v>51</v>
      </c>
      <c r="N147" s="34" t="s">
        <v>26</v>
      </c>
      <c r="O147" s="32" t="s">
        <v>368</v>
      </c>
      <c r="P147" s="32" t="s">
        <v>44</v>
      </c>
      <c r="Q147" s="152" t="s">
        <v>109</v>
      </c>
      <c r="R147" s="150" t="s">
        <v>110</v>
      </c>
      <c r="S147" s="153">
        <v>6.51712</v>
      </c>
      <c r="T147" s="154">
        <v>17009000</v>
      </c>
      <c r="U147" s="146">
        <f t="shared" si="6"/>
        <v>110849694.08</v>
      </c>
      <c r="V147" s="146">
        <f t="shared" si="8"/>
        <v>124151657.36960001</v>
      </c>
      <c r="W147" s="1" t="s">
        <v>59</v>
      </c>
      <c r="X147" s="1">
        <v>2012</v>
      </c>
      <c r="Y147" s="1" t="s">
        <v>55</v>
      </c>
      <c r="Z147" s="10"/>
    </row>
    <row r="148" spans="1:25" s="10" customFormat="1" ht="63.75" customHeight="1">
      <c r="A148" s="34"/>
      <c r="B148" s="150" t="s">
        <v>369</v>
      </c>
      <c r="C148" s="32" t="s">
        <v>14</v>
      </c>
      <c r="D148" s="160" t="s">
        <v>370</v>
      </c>
      <c r="E148" s="150" t="s">
        <v>371</v>
      </c>
      <c r="F148" s="150" t="s">
        <v>372</v>
      </c>
      <c r="G148" s="161"/>
      <c r="H148" s="34" t="s">
        <v>42</v>
      </c>
      <c r="I148" s="34">
        <v>60</v>
      </c>
      <c r="J148" s="151">
        <v>470000000</v>
      </c>
      <c r="K148" s="32" t="s">
        <v>46</v>
      </c>
      <c r="L148" s="162" t="s">
        <v>373</v>
      </c>
      <c r="M148" s="151" t="s">
        <v>51</v>
      </c>
      <c r="N148" s="34" t="s">
        <v>26</v>
      </c>
      <c r="O148" s="32" t="s">
        <v>374</v>
      </c>
      <c r="P148" s="32" t="s">
        <v>44</v>
      </c>
      <c r="Q148" s="34">
        <v>796</v>
      </c>
      <c r="R148" s="35" t="s">
        <v>36</v>
      </c>
      <c r="S148" s="158">
        <v>5</v>
      </c>
      <c r="T148" s="163">
        <v>136182</v>
      </c>
      <c r="U148" s="146">
        <f t="shared" si="6"/>
        <v>680910</v>
      </c>
      <c r="V148" s="146">
        <f t="shared" si="8"/>
        <v>762619.2000000001</v>
      </c>
      <c r="W148" s="34" t="s">
        <v>59</v>
      </c>
      <c r="X148" s="1">
        <v>2012</v>
      </c>
      <c r="Y148" s="34" t="s">
        <v>375</v>
      </c>
    </row>
    <row r="149" spans="1:26" s="155" customFormat="1" ht="63.75" customHeight="1">
      <c r="A149" s="34"/>
      <c r="B149" s="150" t="s">
        <v>376</v>
      </c>
      <c r="C149" s="32" t="s">
        <v>14</v>
      </c>
      <c r="D149" s="34" t="s">
        <v>96</v>
      </c>
      <c r="E149" s="150" t="s">
        <v>377</v>
      </c>
      <c r="F149" s="150" t="s">
        <v>378</v>
      </c>
      <c r="G149" s="34"/>
      <c r="H149" s="34" t="s">
        <v>42</v>
      </c>
      <c r="I149" s="34">
        <v>60</v>
      </c>
      <c r="J149" s="151">
        <v>470000000</v>
      </c>
      <c r="K149" s="32" t="s">
        <v>46</v>
      </c>
      <c r="L149" s="32" t="s">
        <v>58</v>
      </c>
      <c r="M149" s="151" t="s">
        <v>51</v>
      </c>
      <c r="N149" s="34" t="s">
        <v>26</v>
      </c>
      <c r="O149" s="32" t="s">
        <v>368</v>
      </c>
      <c r="P149" s="32" t="s">
        <v>44</v>
      </c>
      <c r="Q149" s="34">
        <v>839</v>
      </c>
      <c r="R149" s="35" t="s">
        <v>379</v>
      </c>
      <c r="S149" s="151">
        <v>596</v>
      </c>
      <c r="T149" s="159">
        <v>75105</v>
      </c>
      <c r="U149" s="146">
        <f t="shared" si="6"/>
        <v>44762580</v>
      </c>
      <c r="V149" s="146">
        <f t="shared" si="8"/>
        <v>50134089.6</v>
      </c>
      <c r="W149" s="1" t="s">
        <v>59</v>
      </c>
      <c r="X149" s="1">
        <v>2012</v>
      </c>
      <c r="Y149" s="1" t="s">
        <v>55</v>
      </c>
      <c r="Z149" s="10"/>
    </row>
    <row r="150" spans="1:25" s="10" customFormat="1" ht="63.75" customHeight="1">
      <c r="A150" s="34"/>
      <c r="B150" s="150" t="s">
        <v>380</v>
      </c>
      <c r="C150" s="32" t="s">
        <v>14</v>
      </c>
      <c r="D150" s="160" t="s">
        <v>370</v>
      </c>
      <c r="E150" s="150" t="s">
        <v>381</v>
      </c>
      <c r="F150" s="150" t="s">
        <v>382</v>
      </c>
      <c r="G150" s="161"/>
      <c r="H150" s="34" t="s">
        <v>42</v>
      </c>
      <c r="I150" s="34">
        <v>60</v>
      </c>
      <c r="J150" s="151">
        <v>470000000</v>
      </c>
      <c r="K150" s="32" t="s">
        <v>46</v>
      </c>
      <c r="L150" s="162" t="s">
        <v>373</v>
      </c>
      <c r="M150" s="151" t="s">
        <v>51</v>
      </c>
      <c r="N150" s="34" t="s">
        <v>26</v>
      </c>
      <c r="O150" s="32" t="s">
        <v>383</v>
      </c>
      <c r="P150" s="32" t="s">
        <v>44</v>
      </c>
      <c r="Q150" s="34">
        <v>796</v>
      </c>
      <c r="R150" s="35" t="s">
        <v>36</v>
      </c>
      <c r="S150" s="158">
        <v>5</v>
      </c>
      <c r="T150" s="163">
        <v>157947</v>
      </c>
      <c r="U150" s="146">
        <f t="shared" si="6"/>
        <v>789735</v>
      </c>
      <c r="V150" s="146">
        <f t="shared" si="8"/>
        <v>884503.2000000001</v>
      </c>
      <c r="W150" s="34" t="s">
        <v>59</v>
      </c>
      <c r="X150" s="1">
        <v>2012</v>
      </c>
      <c r="Y150" s="34" t="s">
        <v>375</v>
      </c>
    </row>
    <row r="151" spans="1:26" s="155" customFormat="1" ht="63.75" customHeight="1">
      <c r="A151" s="34"/>
      <c r="B151" s="150" t="s">
        <v>384</v>
      </c>
      <c r="C151" s="32" t="s">
        <v>14</v>
      </c>
      <c r="D151" s="34" t="s">
        <v>96</v>
      </c>
      <c r="E151" s="150" t="s">
        <v>385</v>
      </c>
      <c r="F151" s="150" t="s">
        <v>386</v>
      </c>
      <c r="G151" s="34"/>
      <c r="H151" s="34" t="s">
        <v>42</v>
      </c>
      <c r="I151" s="34">
        <v>60</v>
      </c>
      <c r="J151" s="151">
        <v>470000000</v>
      </c>
      <c r="K151" s="32" t="s">
        <v>46</v>
      </c>
      <c r="L151" s="32" t="s">
        <v>58</v>
      </c>
      <c r="M151" s="151" t="s">
        <v>51</v>
      </c>
      <c r="N151" s="34" t="s">
        <v>26</v>
      </c>
      <c r="O151" s="32" t="s">
        <v>368</v>
      </c>
      <c r="P151" s="32" t="s">
        <v>44</v>
      </c>
      <c r="Q151" s="34">
        <v>796</v>
      </c>
      <c r="R151" s="35" t="s">
        <v>36</v>
      </c>
      <c r="S151" s="158">
        <v>1218</v>
      </c>
      <c r="T151" s="159">
        <v>7416.68</v>
      </c>
      <c r="U151" s="146">
        <f t="shared" si="6"/>
        <v>9033516.24</v>
      </c>
      <c r="V151" s="146">
        <f t="shared" si="8"/>
        <v>10117538.188800002</v>
      </c>
      <c r="W151" s="1" t="s">
        <v>59</v>
      </c>
      <c r="X151" s="1">
        <v>2012</v>
      </c>
      <c r="Y151" s="1" t="s">
        <v>55</v>
      </c>
      <c r="Z151" s="10"/>
    </row>
    <row r="152" spans="1:26" s="5" customFormat="1" ht="63.75" customHeight="1">
      <c r="A152" s="1"/>
      <c r="B152" s="94" t="s">
        <v>391</v>
      </c>
      <c r="C152" s="2" t="s">
        <v>14</v>
      </c>
      <c r="D152" s="1" t="s">
        <v>96</v>
      </c>
      <c r="E152" s="1" t="s">
        <v>392</v>
      </c>
      <c r="F152" s="94" t="s">
        <v>393</v>
      </c>
      <c r="G152" s="1"/>
      <c r="H152" s="1" t="s">
        <v>42</v>
      </c>
      <c r="I152" s="1">
        <v>60</v>
      </c>
      <c r="J152" s="3">
        <v>470000000</v>
      </c>
      <c r="K152" s="2" t="s">
        <v>46</v>
      </c>
      <c r="L152" s="2" t="s">
        <v>47</v>
      </c>
      <c r="M152" s="3" t="s">
        <v>51</v>
      </c>
      <c r="N152" s="1" t="s">
        <v>26</v>
      </c>
      <c r="O152" s="2" t="s">
        <v>404</v>
      </c>
      <c r="P152" s="2" t="s">
        <v>44</v>
      </c>
      <c r="Q152" s="97" t="s">
        <v>394</v>
      </c>
      <c r="R152" s="164" t="s">
        <v>395</v>
      </c>
      <c r="S152" s="3">
        <v>60</v>
      </c>
      <c r="T152" s="142">
        <v>28589</v>
      </c>
      <c r="U152" s="146">
        <f t="shared" si="6"/>
        <v>1715340</v>
      </c>
      <c r="V152" s="146">
        <f t="shared" si="8"/>
        <v>1921180.8000000003</v>
      </c>
      <c r="W152" s="1" t="s">
        <v>59</v>
      </c>
      <c r="X152" s="1">
        <v>2012</v>
      </c>
      <c r="Y152" s="1" t="s">
        <v>55</v>
      </c>
      <c r="Z152" s="4"/>
    </row>
    <row r="153" spans="1:26" s="155" customFormat="1" ht="63.75" customHeight="1">
      <c r="A153" s="34"/>
      <c r="B153" s="150" t="s">
        <v>396</v>
      </c>
      <c r="C153" s="32" t="s">
        <v>14</v>
      </c>
      <c r="D153" s="34" t="s">
        <v>96</v>
      </c>
      <c r="E153" s="150" t="s">
        <v>381</v>
      </c>
      <c r="F153" s="150" t="s">
        <v>397</v>
      </c>
      <c r="G153" s="34"/>
      <c r="H153" s="34" t="s">
        <v>42</v>
      </c>
      <c r="I153" s="34">
        <v>60</v>
      </c>
      <c r="J153" s="151">
        <v>470000000</v>
      </c>
      <c r="K153" s="32" t="s">
        <v>46</v>
      </c>
      <c r="L153" s="32" t="s">
        <v>58</v>
      </c>
      <c r="M153" s="151" t="s">
        <v>51</v>
      </c>
      <c r="N153" s="34" t="s">
        <v>26</v>
      </c>
      <c r="O153" s="32" t="s">
        <v>368</v>
      </c>
      <c r="P153" s="32" t="s">
        <v>44</v>
      </c>
      <c r="Q153" s="34">
        <v>796</v>
      </c>
      <c r="R153" s="35" t="s">
        <v>36</v>
      </c>
      <c r="S153" s="158">
        <v>10</v>
      </c>
      <c r="T153" s="159">
        <v>184059</v>
      </c>
      <c r="U153" s="146">
        <f t="shared" si="6"/>
        <v>1840590</v>
      </c>
      <c r="V153" s="146">
        <f t="shared" si="8"/>
        <v>2061460.8000000003</v>
      </c>
      <c r="W153" s="1" t="s">
        <v>59</v>
      </c>
      <c r="X153" s="1">
        <v>2012</v>
      </c>
      <c r="Y153" s="1" t="s">
        <v>55</v>
      </c>
      <c r="Z153" s="10"/>
    </row>
    <row r="154" spans="1:26" s="155" customFormat="1" ht="63.75" customHeight="1">
      <c r="A154" s="34"/>
      <c r="B154" s="150" t="s">
        <v>398</v>
      </c>
      <c r="C154" s="32" t="s">
        <v>14</v>
      </c>
      <c r="D154" s="34" t="s">
        <v>96</v>
      </c>
      <c r="E154" s="150" t="s">
        <v>377</v>
      </c>
      <c r="F154" s="150" t="s">
        <v>399</v>
      </c>
      <c r="G154" s="34"/>
      <c r="H154" s="34" t="s">
        <v>42</v>
      </c>
      <c r="I154" s="34">
        <v>60</v>
      </c>
      <c r="J154" s="151">
        <v>470000000</v>
      </c>
      <c r="K154" s="32" t="s">
        <v>46</v>
      </c>
      <c r="L154" s="32" t="s">
        <v>58</v>
      </c>
      <c r="M154" s="151" t="s">
        <v>51</v>
      </c>
      <c r="N154" s="34" t="s">
        <v>26</v>
      </c>
      <c r="O154" s="32" t="s">
        <v>368</v>
      </c>
      <c r="P154" s="32" t="s">
        <v>44</v>
      </c>
      <c r="Q154" s="34">
        <v>839</v>
      </c>
      <c r="R154" s="35" t="s">
        <v>379</v>
      </c>
      <c r="S154" s="151">
        <v>1185</v>
      </c>
      <c r="T154" s="159">
        <v>95478</v>
      </c>
      <c r="U154" s="146">
        <f t="shared" si="6"/>
        <v>113141430</v>
      </c>
      <c r="V154" s="146">
        <f t="shared" si="8"/>
        <v>126718401.60000001</v>
      </c>
      <c r="W154" s="1" t="s">
        <v>59</v>
      </c>
      <c r="X154" s="1">
        <v>2012</v>
      </c>
      <c r="Y154" s="1" t="s">
        <v>55</v>
      </c>
      <c r="Z154" s="10"/>
    </row>
    <row r="155" spans="1:26" s="155" customFormat="1" ht="63.75" customHeight="1">
      <c r="A155" s="34"/>
      <c r="B155" s="150" t="s">
        <v>400</v>
      </c>
      <c r="C155" s="32" t="s">
        <v>14</v>
      </c>
      <c r="D155" s="34" t="s">
        <v>96</v>
      </c>
      <c r="E155" s="150" t="s">
        <v>385</v>
      </c>
      <c r="F155" s="150" t="s">
        <v>401</v>
      </c>
      <c r="G155" s="34"/>
      <c r="H155" s="34" t="s">
        <v>42</v>
      </c>
      <c r="I155" s="34">
        <v>60</v>
      </c>
      <c r="J155" s="151">
        <v>470000000</v>
      </c>
      <c r="K155" s="32" t="s">
        <v>46</v>
      </c>
      <c r="L155" s="32" t="s">
        <v>58</v>
      </c>
      <c r="M155" s="151" t="s">
        <v>51</v>
      </c>
      <c r="N155" s="34" t="s">
        <v>26</v>
      </c>
      <c r="O155" s="32" t="s">
        <v>368</v>
      </c>
      <c r="P155" s="32" t="s">
        <v>44</v>
      </c>
      <c r="Q155" s="34">
        <v>796</v>
      </c>
      <c r="R155" s="35" t="s">
        <v>36</v>
      </c>
      <c r="S155" s="158">
        <v>2325</v>
      </c>
      <c r="T155" s="159">
        <v>15829.97</v>
      </c>
      <c r="U155" s="146">
        <f t="shared" si="6"/>
        <v>36804680.25</v>
      </c>
      <c r="V155" s="146">
        <f t="shared" si="8"/>
        <v>41221241.88</v>
      </c>
      <c r="W155" s="1" t="s">
        <v>59</v>
      </c>
      <c r="X155" s="1">
        <v>2012</v>
      </c>
      <c r="Y155" s="1" t="s">
        <v>55</v>
      </c>
      <c r="Z155" s="10"/>
    </row>
    <row r="156" spans="1:26" s="155" customFormat="1" ht="63.75" customHeight="1">
      <c r="A156" s="34"/>
      <c r="B156" s="150" t="s">
        <v>402</v>
      </c>
      <c r="C156" s="32" t="s">
        <v>14</v>
      </c>
      <c r="D156" s="34" t="s">
        <v>56</v>
      </c>
      <c r="E156" s="150" t="s">
        <v>57</v>
      </c>
      <c r="F156" s="150" t="s">
        <v>403</v>
      </c>
      <c r="G156" s="34"/>
      <c r="H156" s="34" t="s">
        <v>42</v>
      </c>
      <c r="I156" s="34">
        <v>60</v>
      </c>
      <c r="J156" s="151">
        <v>470000000</v>
      </c>
      <c r="K156" s="32" t="s">
        <v>46</v>
      </c>
      <c r="L156" s="32" t="s">
        <v>58</v>
      </c>
      <c r="M156" s="151" t="s">
        <v>51</v>
      </c>
      <c r="N156" s="34" t="s">
        <v>26</v>
      </c>
      <c r="O156" s="32" t="s">
        <v>368</v>
      </c>
      <c r="P156" s="32" t="s">
        <v>44</v>
      </c>
      <c r="Q156" s="34">
        <v>796</v>
      </c>
      <c r="R156" s="35" t="s">
        <v>36</v>
      </c>
      <c r="S156" s="158">
        <v>2375</v>
      </c>
      <c r="T156" s="159">
        <v>776.29</v>
      </c>
      <c r="U156" s="146">
        <f t="shared" si="6"/>
        <v>1843688.75</v>
      </c>
      <c r="V156" s="146">
        <f t="shared" si="8"/>
        <v>2064931.4000000001</v>
      </c>
      <c r="W156" s="1" t="s">
        <v>59</v>
      </c>
      <c r="X156" s="1">
        <v>2012</v>
      </c>
      <c r="Y156" s="1" t="s">
        <v>55</v>
      </c>
      <c r="Z156" s="10"/>
    </row>
    <row r="157" spans="1:26" s="5" customFormat="1" ht="63.75" customHeight="1">
      <c r="A157" s="1"/>
      <c r="B157" s="94" t="s">
        <v>405</v>
      </c>
      <c r="C157" s="2" t="s">
        <v>14</v>
      </c>
      <c r="D157" s="1" t="s">
        <v>96</v>
      </c>
      <c r="E157" s="1" t="s">
        <v>392</v>
      </c>
      <c r="F157" s="94" t="s">
        <v>406</v>
      </c>
      <c r="G157" s="1"/>
      <c r="H157" s="1" t="s">
        <v>42</v>
      </c>
      <c r="I157" s="1">
        <v>60</v>
      </c>
      <c r="J157" s="3">
        <v>470000000</v>
      </c>
      <c r="K157" s="2" t="s">
        <v>46</v>
      </c>
      <c r="L157" s="2" t="s">
        <v>47</v>
      </c>
      <c r="M157" s="3" t="s">
        <v>51</v>
      </c>
      <c r="N157" s="1" t="s">
        <v>26</v>
      </c>
      <c r="O157" s="2" t="s">
        <v>404</v>
      </c>
      <c r="P157" s="2" t="s">
        <v>44</v>
      </c>
      <c r="Q157" s="97" t="s">
        <v>394</v>
      </c>
      <c r="R157" s="164" t="s">
        <v>395</v>
      </c>
      <c r="S157" s="3">
        <v>19</v>
      </c>
      <c r="T157" s="142">
        <v>32043</v>
      </c>
      <c r="U157" s="146">
        <f t="shared" si="6"/>
        <v>608817</v>
      </c>
      <c r="V157" s="146">
        <f t="shared" si="8"/>
        <v>681875.04</v>
      </c>
      <c r="W157" s="1" t="s">
        <v>59</v>
      </c>
      <c r="X157" s="1">
        <v>2012</v>
      </c>
      <c r="Y157" s="1" t="s">
        <v>55</v>
      </c>
      <c r="Z157" s="4"/>
    </row>
    <row r="158" spans="1:26" s="5" customFormat="1" ht="63.75" customHeight="1">
      <c r="A158" s="1"/>
      <c r="B158" s="94" t="s">
        <v>407</v>
      </c>
      <c r="C158" s="2" t="s">
        <v>14</v>
      </c>
      <c r="D158" s="1" t="s">
        <v>96</v>
      </c>
      <c r="E158" s="1" t="s">
        <v>392</v>
      </c>
      <c r="F158" s="94" t="s">
        <v>408</v>
      </c>
      <c r="G158" s="1"/>
      <c r="H158" s="1" t="s">
        <v>42</v>
      </c>
      <c r="I158" s="1">
        <v>60</v>
      </c>
      <c r="J158" s="3">
        <v>470000000</v>
      </c>
      <c r="K158" s="2" t="s">
        <v>46</v>
      </c>
      <c r="L158" s="2" t="s">
        <v>47</v>
      </c>
      <c r="M158" s="3" t="s">
        <v>51</v>
      </c>
      <c r="N158" s="1" t="s">
        <v>26</v>
      </c>
      <c r="O158" s="2" t="s">
        <v>404</v>
      </c>
      <c r="P158" s="2" t="s">
        <v>44</v>
      </c>
      <c r="Q158" s="97" t="s">
        <v>394</v>
      </c>
      <c r="R158" s="164" t="s">
        <v>395</v>
      </c>
      <c r="S158" s="3">
        <v>19</v>
      </c>
      <c r="T158" s="142">
        <v>32043</v>
      </c>
      <c r="U158" s="146">
        <f t="shared" si="6"/>
        <v>608817</v>
      </c>
      <c r="V158" s="146">
        <f t="shared" si="8"/>
        <v>681875.04</v>
      </c>
      <c r="W158" s="1" t="s">
        <v>59</v>
      </c>
      <c r="X158" s="1">
        <v>2012</v>
      </c>
      <c r="Y158" s="1" t="s">
        <v>55</v>
      </c>
      <c r="Z158" s="4"/>
    </row>
    <row r="159" spans="1:25" s="5" customFormat="1" ht="63.75" customHeight="1">
      <c r="A159" s="1"/>
      <c r="B159" s="94" t="s">
        <v>411</v>
      </c>
      <c r="C159" s="2" t="s">
        <v>14</v>
      </c>
      <c r="D159" s="3" t="s">
        <v>341</v>
      </c>
      <c r="E159" s="3" t="s">
        <v>342</v>
      </c>
      <c r="F159" s="3" t="s">
        <v>412</v>
      </c>
      <c r="G159" s="1"/>
      <c r="H159" s="1" t="s">
        <v>42</v>
      </c>
      <c r="I159" s="1">
        <v>0</v>
      </c>
      <c r="J159" s="3">
        <v>470000000</v>
      </c>
      <c r="K159" s="2" t="s">
        <v>46</v>
      </c>
      <c r="L159" s="2" t="s">
        <v>47</v>
      </c>
      <c r="M159" s="3" t="s">
        <v>51</v>
      </c>
      <c r="N159" s="1" t="s">
        <v>26</v>
      </c>
      <c r="O159" s="2" t="s">
        <v>48</v>
      </c>
      <c r="P159" s="2" t="s">
        <v>44</v>
      </c>
      <c r="Q159" s="1">
        <v>796</v>
      </c>
      <c r="R159" s="33" t="s">
        <v>36</v>
      </c>
      <c r="S159" s="94">
        <v>1500</v>
      </c>
      <c r="T159" s="148">
        <v>13190</v>
      </c>
      <c r="U159" s="146">
        <f t="shared" si="6"/>
        <v>19785000</v>
      </c>
      <c r="V159" s="146">
        <f t="shared" si="8"/>
        <v>22159200.000000004</v>
      </c>
      <c r="W159" s="1"/>
      <c r="X159" s="1">
        <v>2012</v>
      </c>
      <c r="Y159" s="1" t="s">
        <v>72</v>
      </c>
    </row>
    <row r="160" spans="1:26" s="175" customFormat="1" ht="126" customHeight="1">
      <c r="A160" s="165"/>
      <c r="B160" s="24" t="s">
        <v>443</v>
      </c>
      <c r="C160" s="166" t="s">
        <v>14</v>
      </c>
      <c r="D160" s="167" t="s">
        <v>444</v>
      </c>
      <c r="E160" s="23" t="s">
        <v>445</v>
      </c>
      <c r="F160" s="3" t="s">
        <v>446</v>
      </c>
      <c r="G160" s="168"/>
      <c r="H160" s="24" t="s">
        <v>45</v>
      </c>
      <c r="I160" s="24">
        <v>0</v>
      </c>
      <c r="J160" s="23">
        <v>470000000</v>
      </c>
      <c r="K160" s="25" t="s">
        <v>447</v>
      </c>
      <c r="L160" s="169" t="s">
        <v>448</v>
      </c>
      <c r="M160" s="23" t="s">
        <v>449</v>
      </c>
      <c r="N160" s="24" t="s">
        <v>26</v>
      </c>
      <c r="O160" s="25" t="s">
        <v>450</v>
      </c>
      <c r="P160" s="25" t="s">
        <v>451</v>
      </c>
      <c r="Q160" s="170" t="s">
        <v>452</v>
      </c>
      <c r="R160" s="23" t="s">
        <v>379</v>
      </c>
      <c r="S160" s="171">
        <v>1</v>
      </c>
      <c r="T160" s="172">
        <v>491071.43</v>
      </c>
      <c r="U160" s="146">
        <f t="shared" si="6"/>
        <v>491071.43</v>
      </c>
      <c r="V160" s="173">
        <f t="shared" si="8"/>
        <v>550000.0016000001</v>
      </c>
      <c r="W160" s="168"/>
      <c r="X160" s="1">
        <v>2012</v>
      </c>
      <c r="Y160" s="24" t="s">
        <v>453</v>
      </c>
      <c r="Z160" s="174"/>
    </row>
    <row r="161" spans="1:26" s="155" customFormat="1" ht="63.75" customHeight="1">
      <c r="A161" s="34"/>
      <c r="B161" s="150" t="s">
        <v>494</v>
      </c>
      <c r="C161" s="32" t="s">
        <v>14</v>
      </c>
      <c r="D161" s="34" t="s">
        <v>96</v>
      </c>
      <c r="E161" s="34" t="s">
        <v>258</v>
      </c>
      <c r="F161" s="150" t="s">
        <v>495</v>
      </c>
      <c r="G161" s="34"/>
      <c r="H161" s="34" t="s">
        <v>42</v>
      </c>
      <c r="I161" s="34">
        <v>60</v>
      </c>
      <c r="J161" s="151">
        <v>470000000</v>
      </c>
      <c r="K161" s="32" t="s">
        <v>46</v>
      </c>
      <c r="L161" s="32" t="s">
        <v>260</v>
      </c>
      <c r="M161" s="151" t="s">
        <v>51</v>
      </c>
      <c r="N161" s="34" t="s">
        <v>26</v>
      </c>
      <c r="O161" s="32" t="s">
        <v>261</v>
      </c>
      <c r="P161" s="32" t="s">
        <v>44</v>
      </c>
      <c r="Q161" s="152" t="s">
        <v>109</v>
      </c>
      <c r="R161" s="150" t="s">
        <v>110</v>
      </c>
      <c r="S161" s="153">
        <v>55.736572</v>
      </c>
      <c r="T161" s="154">
        <v>7194000</v>
      </c>
      <c r="U161" s="146">
        <f t="shared" si="6"/>
        <v>400968898.968</v>
      </c>
      <c r="V161" s="146">
        <f>U161*1.12</f>
        <v>449085166.84416</v>
      </c>
      <c r="W161" s="34" t="s">
        <v>59</v>
      </c>
      <c r="X161" s="100">
        <v>2012</v>
      </c>
      <c r="Y161" s="1" t="s">
        <v>52</v>
      </c>
      <c r="Z161" s="10"/>
    </row>
    <row r="162" spans="1:26" s="155" customFormat="1" ht="63.75" customHeight="1">
      <c r="A162" s="34"/>
      <c r="B162" s="150" t="s">
        <v>496</v>
      </c>
      <c r="C162" s="32" t="s">
        <v>14</v>
      </c>
      <c r="D162" s="34" t="s">
        <v>96</v>
      </c>
      <c r="E162" s="34" t="s">
        <v>258</v>
      </c>
      <c r="F162" s="150" t="s">
        <v>497</v>
      </c>
      <c r="G162" s="34"/>
      <c r="H162" s="34" t="s">
        <v>42</v>
      </c>
      <c r="I162" s="34">
        <v>60</v>
      </c>
      <c r="J162" s="151">
        <v>470000000</v>
      </c>
      <c r="K162" s="32" t="s">
        <v>46</v>
      </c>
      <c r="L162" s="32" t="s">
        <v>260</v>
      </c>
      <c r="M162" s="151" t="s">
        <v>51</v>
      </c>
      <c r="N162" s="34" t="s">
        <v>26</v>
      </c>
      <c r="O162" s="32" t="s">
        <v>261</v>
      </c>
      <c r="P162" s="32" t="s">
        <v>44</v>
      </c>
      <c r="Q162" s="152" t="s">
        <v>109</v>
      </c>
      <c r="R162" s="150" t="s">
        <v>110</v>
      </c>
      <c r="S162" s="153">
        <v>15.75192</v>
      </c>
      <c r="T162" s="154">
        <v>8260000</v>
      </c>
      <c r="U162" s="146">
        <f t="shared" si="6"/>
        <v>130110859.2</v>
      </c>
      <c r="V162" s="146">
        <f>U162*1.12</f>
        <v>145724162.30400002</v>
      </c>
      <c r="W162" s="34" t="s">
        <v>59</v>
      </c>
      <c r="X162" s="100">
        <v>2012</v>
      </c>
      <c r="Y162" s="1" t="s">
        <v>52</v>
      </c>
      <c r="Z162" s="10"/>
    </row>
    <row r="163" spans="1:26" s="155" customFormat="1" ht="63.75" customHeight="1">
      <c r="A163" s="34"/>
      <c r="B163" s="150" t="s">
        <v>498</v>
      </c>
      <c r="C163" s="32" t="s">
        <v>14</v>
      </c>
      <c r="D163" s="34" t="s">
        <v>96</v>
      </c>
      <c r="E163" s="34" t="s">
        <v>258</v>
      </c>
      <c r="F163" s="150" t="s">
        <v>499</v>
      </c>
      <c r="G163" s="34"/>
      <c r="H163" s="34" t="s">
        <v>42</v>
      </c>
      <c r="I163" s="34">
        <v>60</v>
      </c>
      <c r="J163" s="151">
        <v>470000000</v>
      </c>
      <c r="K163" s="32" t="s">
        <v>46</v>
      </c>
      <c r="L163" s="32" t="s">
        <v>58</v>
      </c>
      <c r="M163" s="151" t="s">
        <v>51</v>
      </c>
      <c r="N163" s="34" t="s">
        <v>26</v>
      </c>
      <c r="O163" s="32" t="s">
        <v>356</v>
      </c>
      <c r="P163" s="32" t="s">
        <v>44</v>
      </c>
      <c r="Q163" s="152" t="s">
        <v>109</v>
      </c>
      <c r="R163" s="150" t="s">
        <v>110</v>
      </c>
      <c r="S163" s="153">
        <v>0.70164</v>
      </c>
      <c r="T163" s="154">
        <v>9196000</v>
      </c>
      <c r="U163" s="146">
        <f t="shared" si="6"/>
        <v>6452281.44</v>
      </c>
      <c r="V163" s="146">
        <f>U163*1.12</f>
        <v>7226555.212800001</v>
      </c>
      <c r="W163" s="1" t="s">
        <v>59</v>
      </c>
      <c r="X163" s="1">
        <v>2012</v>
      </c>
      <c r="Y163" s="1" t="s">
        <v>52</v>
      </c>
      <c r="Z163" s="10"/>
    </row>
    <row r="164" spans="1:26" s="155" customFormat="1" ht="63.75" customHeight="1">
      <c r="A164" s="34"/>
      <c r="B164" s="150" t="s">
        <v>500</v>
      </c>
      <c r="C164" s="32" t="s">
        <v>14</v>
      </c>
      <c r="D164" s="34" t="s">
        <v>96</v>
      </c>
      <c r="E164" s="34" t="s">
        <v>258</v>
      </c>
      <c r="F164" s="150" t="s">
        <v>501</v>
      </c>
      <c r="G164" s="34"/>
      <c r="H164" s="34" t="s">
        <v>42</v>
      </c>
      <c r="I164" s="34">
        <v>60</v>
      </c>
      <c r="J164" s="151">
        <v>470000000</v>
      </c>
      <c r="K164" s="32" t="s">
        <v>46</v>
      </c>
      <c r="L164" s="32" t="s">
        <v>260</v>
      </c>
      <c r="M164" s="151" t="s">
        <v>51</v>
      </c>
      <c r="N164" s="34" t="s">
        <v>26</v>
      </c>
      <c r="O164" s="32" t="s">
        <v>261</v>
      </c>
      <c r="P164" s="32" t="s">
        <v>44</v>
      </c>
      <c r="Q164" s="152" t="s">
        <v>109</v>
      </c>
      <c r="R164" s="150" t="s">
        <v>110</v>
      </c>
      <c r="S164" s="176">
        <v>17.60364</v>
      </c>
      <c r="T164" s="154">
        <v>10230000</v>
      </c>
      <c r="U164" s="146">
        <f t="shared" si="6"/>
        <v>180085237.2</v>
      </c>
      <c r="V164" s="146">
        <f>U164*1.12</f>
        <v>201695465.664</v>
      </c>
      <c r="W164" s="34" t="s">
        <v>59</v>
      </c>
      <c r="X164" s="100">
        <v>2012</v>
      </c>
      <c r="Y164" s="1" t="s">
        <v>52</v>
      </c>
      <c r="Z164" s="10"/>
    </row>
    <row r="165" spans="1:26" s="155" customFormat="1" ht="63.75" customHeight="1">
      <c r="A165" s="34"/>
      <c r="B165" s="150" t="s">
        <v>502</v>
      </c>
      <c r="C165" s="32" t="s">
        <v>14</v>
      </c>
      <c r="D165" s="34" t="s">
        <v>96</v>
      </c>
      <c r="E165" s="150" t="s">
        <v>381</v>
      </c>
      <c r="F165" s="150" t="s">
        <v>503</v>
      </c>
      <c r="G165" s="34"/>
      <c r="H165" s="34" t="s">
        <v>42</v>
      </c>
      <c r="I165" s="34">
        <v>60</v>
      </c>
      <c r="J165" s="151">
        <v>470000000</v>
      </c>
      <c r="K165" s="32" t="s">
        <v>46</v>
      </c>
      <c r="L165" s="32" t="s">
        <v>58</v>
      </c>
      <c r="M165" s="151" t="s">
        <v>51</v>
      </c>
      <c r="N165" s="34" t="s">
        <v>26</v>
      </c>
      <c r="O165" s="32" t="s">
        <v>356</v>
      </c>
      <c r="P165" s="32" t="s">
        <v>44</v>
      </c>
      <c r="Q165" s="34">
        <v>796</v>
      </c>
      <c r="R165" s="35" t="s">
        <v>36</v>
      </c>
      <c r="S165" s="158">
        <v>683</v>
      </c>
      <c r="T165" s="159">
        <v>70250</v>
      </c>
      <c r="U165" s="146">
        <f t="shared" si="6"/>
        <v>47980750</v>
      </c>
      <c r="V165" s="146">
        <f aca="true" t="shared" si="9" ref="V165:V181">U165*1.12</f>
        <v>53738440.00000001</v>
      </c>
      <c r="W165" s="1" t="s">
        <v>59</v>
      </c>
      <c r="X165" s="1">
        <v>2012</v>
      </c>
      <c r="Y165" s="1" t="s">
        <v>52</v>
      </c>
      <c r="Z165" s="10"/>
    </row>
    <row r="166" spans="1:26" s="155" customFormat="1" ht="63.75" customHeight="1">
      <c r="A166" s="34"/>
      <c r="B166" s="150" t="s">
        <v>504</v>
      </c>
      <c r="C166" s="32" t="s">
        <v>14</v>
      </c>
      <c r="D166" s="34" t="s">
        <v>96</v>
      </c>
      <c r="E166" s="150" t="s">
        <v>381</v>
      </c>
      <c r="F166" s="150" t="s">
        <v>505</v>
      </c>
      <c r="G166" s="34"/>
      <c r="H166" s="34" t="s">
        <v>42</v>
      </c>
      <c r="I166" s="34">
        <v>60</v>
      </c>
      <c r="J166" s="151">
        <v>470000000</v>
      </c>
      <c r="K166" s="32" t="s">
        <v>46</v>
      </c>
      <c r="L166" s="32" t="s">
        <v>58</v>
      </c>
      <c r="M166" s="151" t="s">
        <v>51</v>
      </c>
      <c r="N166" s="34" t="s">
        <v>26</v>
      </c>
      <c r="O166" s="32" t="s">
        <v>356</v>
      </c>
      <c r="P166" s="32" t="s">
        <v>44</v>
      </c>
      <c r="Q166" s="34">
        <v>796</v>
      </c>
      <c r="R166" s="35" t="s">
        <v>36</v>
      </c>
      <c r="S166" s="158">
        <v>189</v>
      </c>
      <c r="T166" s="159">
        <v>70250</v>
      </c>
      <c r="U166" s="146">
        <f t="shared" si="6"/>
        <v>13277250</v>
      </c>
      <c r="V166" s="146">
        <f t="shared" si="9"/>
        <v>14870520.000000002</v>
      </c>
      <c r="W166" s="1" t="s">
        <v>59</v>
      </c>
      <c r="X166" s="1">
        <v>2012</v>
      </c>
      <c r="Y166" s="1" t="s">
        <v>52</v>
      </c>
      <c r="Z166" s="10"/>
    </row>
    <row r="167" spans="1:26" s="155" customFormat="1" ht="63.75" customHeight="1">
      <c r="A167" s="34"/>
      <c r="B167" s="150" t="s">
        <v>506</v>
      </c>
      <c r="C167" s="32" t="s">
        <v>14</v>
      </c>
      <c r="D167" s="34" t="s">
        <v>96</v>
      </c>
      <c r="E167" s="150" t="s">
        <v>381</v>
      </c>
      <c r="F167" s="150" t="s">
        <v>507</v>
      </c>
      <c r="G167" s="34"/>
      <c r="H167" s="34" t="s">
        <v>42</v>
      </c>
      <c r="I167" s="34">
        <v>60</v>
      </c>
      <c r="J167" s="151">
        <v>470000000</v>
      </c>
      <c r="K167" s="32" t="s">
        <v>46</v>
      </c>
      <c r="L167" s="32" t="s">
        <v>58</v>
      </c>
      <c r="M167" s="151" t="s">
        <v>51</v>
      </c>
      <c r="N167" s="34" t="s">
        <v>26</v>
      </c>
      <c r="O167" s="32" t="s">
        <v>356</v>
      </c>
      <c r="P167" s="32" t="s">
        <v>44</v>
      </c>
      <c r="Q167" s="34">
        <v>796</v>
      </c>
      <c r="R167" s="35" t="s">
        <v>36</v>
      </c>
      <c r="S167" s="158">
        <v>30</v>
      </c>
      <c r="T167" s="159">
        <v>73463</v>
      </c>
      <c r="U167" s="146">
        <f t="shared" si="6"/>
        <v>2203890</v>
      </c>
      <c r="V167" s="146">
        <f t="shared" si="9"/>
        <v>2468356.8000000003</v>
      </c>
      <c r="W167" s="1" t="s">
        <v>59</v>
      </c>
      <c r="X167" s="1">
        <v>2012</v>
      </c>
      <c r="Y167" s="1" t="s">
        <v>52</v>
      </c>
      <c r="Z167" s="10"/>
    </row>
    <row r="168" spans="1:26" s="155" customFormat="1" ht="63.75" customHeight="1">
      <c r="A168" s="34"/>
      <c r="B168" s="150" t="s">
        <v>508</v>
      </c>
      <c r="C168" s="32" t="s">
        <v>14</v>
      </c>
      <c r="D168" s="34" t="s">
        <v>96</v>
      </c>
      <c r="E168" s="150" t="s">
        <v>381</v>
      </c>
      <c r="F168" s="150" t="s">
        <v>509</v>
      </c>
      <c r="G168" s="34"/>
      <c r="H168" s="34" t="s">
        <v>42</v>
      </c>
      <c r="I168" s="34">
        <v>60</v>
      </c>
      <c r="J168" s="151">
        <v>470000000</v>
      </c>
      <c r="K168" s="32" t="s">
        <v>46</v>
      </c>
      <c r="L168" s="32" t="s">
        <v>58</v>
      </c>
      <c r="M168" s="151" t="s">
        <v>51</v>
      </c>
      <c r="N168" s="34" t="s">
        <v>26</v>
      </c>
      <c r="O168" s="32" t="s">
        <v>356</v>
      </c>
      <c r="P168" s="32" t="s">
        <v>44</v>
      </c>
      <c r="Q168" s="34">
        <v>796</v>
      </c>
      <c r="R168" s="35" t="s">
        <v>36</v>
      </c>
      <c r="S168" s="158">
        <v>23</v>
      </c>
      <c r="T168" s="159">
        <v>73463</v>
      </c>
      <c r="U168" s="146">
        <f t="shared" si="6"/>
        <v>1689649</v>
      </c>
      <c r="V168" s="146">
        <f t="shared" si="9"/>
        <v>1892406.8800000001</v>
      </c>
      <c r="W168" s="1" t="s">
        <v>59</v>
      </c>
      <c r="X168" s="1">
        <v>2012</v>
      </c>
      <c r="Y168" s="1" t="s">
        <v>52</v>
      </c>
      <c r="Z168" s="10"/>
    </row>
    <row r="169" spans="1:26" s="155" customFormat="1" ht="63.75" customHeight="1">
      <c r="A169" s="34"/>
      <c r="B169" s="150" t="s">
        <v>510</v>
      </c>
      <c r="C169" s="32" t="s">
        <v>14</v>
      </c>
      <c r="D169" s="34" t="s">
        <v>96</v>
      </c>
      <c r="E169" s="150" t="s">
        <v>381</v>
      </c>
      <c r="F169" s="150" t="s">
        <v>511</v>
      </c>
      <c r="G169" s="34"/>
      <c r="H169" s="34" t="s">
        <v>42</v>
      </c>
      <c r="I169" s="34">
        <v>60</v>
      </c>
      <c r="J169" s="151">
        <v>470000000</v>
      </c>
      <c r="K169" s="32" t="s">
        <v>46</v>
      </c>
      <c r="L169" s="32" t="s">
        <v>58</v>
      </c>
      <c r="M169" s="151" t="s">
        <v>51</v>
      </c>
      <c r="N169" s="34" t="s">
        <v>26</v>
      </c>
      <c r="O169" s="32" t="s">
        <v>356</v>
      </c>
      <c r="P169" s="32" t="s">
        <v>44</v>
      </c>
      <c r="Q169" s="34">
        <v>796</v>
      </c>
      <c r="R169" s="35" t="s">
        <v>36</v>
      </c>
      <c r="S169" s="158">
        <v>3</v>
      </c>
      <c r="T169" s="159">
        <v>165888</v>
      </c>
      <c r="U169" s="146">
        <f t="shared" si="6"/>
        <v>497664</v>
      </c>
      <c r="V169" s="146">
        <f t="shared" si="9"/>
        <v>557383.68</v>
      </c>
      <c r="W169" s="1" t="s">
        <v>59</v>
      </c>
      <c r="X169" s="1">
        <v>2012</v>
      </c>
      <c r="Y169" s="1" t="s">
        <v>52</v>
      </c>
      <c r="Z169" s="10"/>
    </row>
    <row r="170" spans="1:26" s="155" customFormat="1" ht="63.75" customHeight="1">
      <c r="A170" s="34"/>
      <c r="B170" s="150" t="s">
        <v>512</v>
      </c>
      <c r="C170" s="32" t="s">
        <v>14</v>
      </c>
      <c r="D170" s="34" t="s">
        <v>96</v>
      </c>
      <c r="E170" s="150" t="s">
        <v>381</v>
      </c>
      <c r="F170" s="150" t="s">
        <v>513</v>
      </c>
      <c r="G170" s="34"/>
      <c r="H170" s="34" t="s">
        <v>42</v>
      </c>
      <c r="I170" s="34">
        <v>60</v>
      </c>
      <c r="J170" s="151">
        <v>470000000</v>
      </c>
      <c r="K170" s="32" t="s">
        <v>46</v>
      </c>
      <c r="L170" s="32" t="s">
        <v>58</v>
      </c>
      <c r="M170" s="151" t="s">
        <v>51</v>
      </c>
      <c r="N170" s="34" t="s">
        <v>26</v>
      </c>
      <c r="O170" s="32" t="s">
        <v>356</v>
      </c>
      <c r="P170" s="32" t="s">
        <v>44</v>
      </c>
      <c r="Q170" s="34">
        <v>796</v>
      </c>
      <c r="R170" s="35" t="s">
        <v>36</v>
      </c>
      <c r="S170" s="158">
        <v>22</v>
      </c>
      <c r="T170" s="159">
        <v>189756</v>
      </c>
      <c r="U170" s="146">
        <f t="shared" si="6"/>
        <v>4174632</v>
      </c>
      <c r="V170" s="146">
        <f t="shared" si="9"/>
        <v>4675587.840000001</v>
      </c>
      <c r="W170" s="1" t="s">
        <v>59</v>
      </c>
      <c r="X170" s="1">
        <v>2012</v>
      </c>
      <c r="Y170" s="1" t="s">
        <v>52</v>
      </c>
      <c r="Z170" s="10"/>
    </row>
    <row r="171" spans="1:26" s="5" customFormat="1" ht="63.75" customHeight="1">
      <c r="A171" s="1"/>
      <c r="B171" s="94" t="s">
        <v>514</v>
      </c>
      <c r="C171" s="2" t="s">
        <v>14</v>
      </c>
      <c r="D171" s="1" t="s">
        <v>96</v>
      </c>
      <c r="E171" s="94" t="s">
        <v>381</v>
      </c>
      <c r="F171" s="94" t="s">
        <v>515</v>
      </c>
      <c r="G171" s="1"/>
      <c r="H171" s="1" t="s">
        <v>42</v>
      </c>
      <c r="I171" s="1">
        <v>60</v>
      </c>
      <c r="J171" s="3">
        <v>470000000</v>
      </c>
      <c r="K171" s="2" t="s">
        <v>46</v>
      </c>
      <c r="L171" s="2" t="s">
        <v>47</v>
      </c>
      <c r="M171" s="3" t="s">
        <v>51</v>
      </c>
      <c r="N171" s="1" t="s">
        <v>26</v>
      </c>
      <c r="O171" s="2" t="s">
        <v>281</v>
      </c>
      <c r="P171" s="2" t="s">
        <v>44</v>
      </c>
      <c r="Q171" s="1">
        <v>796</v>
      </c>
      <c r="R171" s="33" t="s">
        <v>36</v>
      </c>
      <c r="S171" s="177">
        <v>98</v>
      </c>
      <c r="T171" s="178">
        <v>70250</v>
      </c>
      <c r="U171" s="146">
        <f t="shared" si="6"/>
        <v>6884500</v>
      </c>
      <c r="V171" s="146">
        <f t="shared" si="9"/>
        <v>7710640.000000001</v>
      </c>
      <c r="W171" s="1" t="s">
        <v>59</v>
      </c>
      <c r="X171" s="1">
        <v>2012</v>
      </c>
      <c r="Y171" s="1" t="s">
        <v>52</v>
      </c>
      <c r="Z171" s="4"/>
    </row>
    <row r="172" spans="1:26" s="155" customFormat="1" ht="63.75" customHeight="1">
      <c r="A172" s="34"/>
      <c r="B172" s="150" t="s">
        <v>516</v>
      </c>
      <c r="C172" s="32" t="s">
        <v>14</v>
      </c>
      <c r="D172" s="34" t="s">
        <v>96</v>
      </c>
      <c r="E172" s="150" t="s">
        <v>381</v>
      </c>
      <c r="F172" s="150" t="s">
        <v>517</v>
      </c>
      <c r="G172" s="34"/>
      <c r="H172" s="34" t="s">
        <v>42</v>
      </c>
      <c r="I172" s="34">
        <v>60</v>
      </c>
      <c r="J172" s="151">
        <v>470000000</v>
      </c>
      <c r="K172" s="32" t="s">
        <v>46</v>
      </c>
      <c r="L172" s="32" t="s">
        <v>58</v>
      </c>
      <c r="M172" s="151" t="s">
        <v>51</v>
      </c>
      <c r="N172" s="34" t="s">
        <v>26</v>
      </c>
      <c r="O172" s="32" t="s">
        <v>356</v>
      </c>
      <c r="P172" s="32" t="s">
        <v>44</v>
      </c>
      <c r="Q172" s="34">
        <v>796</v>
      </c>
      <c r="R172" s="35" t="s">
        <v>36</v>
      </c>
      <c r="S172" s="158">
        <v>70</v>
      </c>
      <c r="T172" s="159">
        <v>70250</v>
      </c>
      <c r="U172" s="146">
        <f t="shared" si="6"/>
        <v>4917500</v>
      </c>
      <c r="V172" s="146">
        <f t="shared" si="9"/>
        <v>5507600.000000001</v>
      </c>
      <c r="W172" s="1" t="s">
        <v>59</v>
      </c>
      <c r="X172" s="1">
        <v>2012</v>
      </c>
      <c r="Y172" s="1" t="s">
        <v>52</v>
      </c>
      <c r="Z172" s="10"/>
    </row>
    <row r="173" spans="1:26" s="155" customFormat="1" ht="63.75" customHeight="1">
      <c r="A173" s="34"/>
      <c r="B173" s="150" t="s">
        <v>518</v>
      </c>
      <c r="C173" s="32" t="s">
        <v>14</v>
      </c>
      <c r="D173" s="34" t="s">
        <v>96</v>
      </c>
      <c r="E173" s="150" t="s">
        <v>519</v>
      </c>
      <c r="F173" s="150" t="s">
        <v>520</v>
      </c>
      <c r="G173" s="34"/>
      <c r="H173" s="34" t="s">
        <v>42</v>
      </c>
      <c r="I173" s="34">
        <v>60</v>
      </c>
      <c r="J173" s="151">
        <v>470000000</v>
      </c>
      <c r="K173" s="32" t="s">
        <v>46</v>
      </c>
      <c r="L173" s="32" t="s">
        <v>58</v>
      </c>
      <c r="M173" s="151" t="s">
        <v>51</v>
      </c>
      <c r="N173" s="34" t="s">
        <v>26</v>
      </c>
      <c r="O173" s="32" t="s">
        <v>356</v>
      </c>
      <c r="P173" s="32" t="s">
        <v>44</v>
      </c>
      <c r="Q173" s="34">
        <v>796</v>
      </c>
      <c r="R173" s="35" t="s">
        <v>36</v>
      </c>
      <c r="S173" s="158">
        <v>81</v>
      </c>
      <c r="T173" s="159">
        <v>80570</v>
      </c>
      <c r="U173" s="146">
        <f t="shared" si="6"/>
        <v>6526170</v>
      </c>
      <c r="V173" s="146">
        <f t="shared" si="9"/>
        <v>7309310.4</v>
      </c>
      <c r="W173" s="1" t="s">
        <v>59</v>
      </c>
      <c r="X173" s="1">
        <v>2012</v>
      </c>
      <c r="Y173" s="1" t="s">
        <v>52</v>
      </c>
      <c r="Z173" s="10"/>
    </row>
    <row r="174" spans="1:26" s="155" customFormat="1" ht="63.75" customHeight="1">
      <c r="A174" s="34"/>
      <c r="B174" s="150" t="s">
        <v>521</v>
      </c>
      <c r="C174" s="32" t="s">
        <v>14</v>
      </c>
      <c r="D174" s="34" t="s">
        <v>96</v>
      </c>
      <c r="E174" s="150" t="s">
        <v>519</v>
      </c>
      <c r="F174" s="150" t="s">
        <v>522</v>
      </c>
      <c r="G174" s="34"/>
      <c r="H174" s="34" t="s">
        <v>42</v>
      </c>
      <c r="I174" s="34">
        <v>60</v>
      </c>
      <c r="J174" s="151">
        <v>470000000</v>
      </c>
      <c r="K174" s="32" t="s">
        <v>46</v>
      </c>
      <c r="L174" s="32" t="s">
        <v>58</v>
      </c>
      <c r="M174" s="151" t="s">
        <v>51</v>
      </c>
      <c r="N174" s="34" t="s">
        <v>26</v>
      </c>
      <c r="O174" s="32" t="s">
        <v>356</v>
      </c>
      <c r="P174" s="32" t="s">
        <v>44</v>
      </c>
      <c r="Q174" s="34">
        <v>796</v>
      </c>
      <c r="R174" s="35" t="s">
        <v>36</v>
      </c>
      <c r="S174" s="158">
        <v>33</v>
      </c>
      <c r="T174" s="159">
        <v>86807</v>
      </c>
      <c r="U174" s="146">
        <f t="shared" si="6"/>
        <v>2864631</v>
      </c>
      <c r="V174" s="146">
        <f t="shared" si="9"/>
        <v>3208386.72</v>
      </c>
      <c r="W174" s="1" t="s">
        <v>59</v>
      </c>
      <c r="X174" s="1">
        <v>2012</v>
      </c>
      <c r="Y174" s="1" t="s">
        <v>52</v>
      </c>
      <c r="Z174" s="10"/>
    </row>
    <row r="175" spans="1:26" s="155" customFormat="1" ht="63.75" customHeight="1">
      <c r="A175" s="34"/>
      <c r="B175" s="150" t="s">
        <v>523</v>
      </c>
      <c r="C175" s="32" t="s">
        <v>14</v>
      </c>
      <c r="D175" s="34" t="s">
        <v>96</v>
      </c>
      <c r="E175" s="150" t="s">
        <v>519</v>
      </c>
      <c r="F175" s="150" t="s">
        <v>524</v>
      </c>
      <c r="G175" s="34"/>
      <c r="H175" s="34" t="s">
        <v>42</v>
      </c>
      <c r="I175" s="34">
        <v>60</v>
      </c>
      <c r="J175" s="151">
        <v>470000000</v>
      </c>
      <c r="K175" s="32" t="s">
        <v>46</v>
      </c>
      <c r="L175" s="32" t="s">
        <v>58</v>
      </c>
      <c r="M175" s="151" t="s">
        <v>51</v>
      </c>
      <c r="N175" s="34" t="s">
        <v>26</v>
      </c>
      <c r="O175" s="32" t="s">
        <v>356</v>
      </c>
      <c r="P175" s="32" t="s">
        <v>44</v>
      </c>
      <c r="Q175" s="34">
        <v>796</v>
      </c>
      <c r="R175" s="35" t="s">
        <v>36</v>
      </c>
      <c r="S175" s="158">
        <v>25</v>
      </c>
      <c r="T175" s="159">
        <v>86807</v>
      </c>
      <c r="U175" s="146">
        <f t="shared" si="6"/>
        <v>2170175</v>
      </c>
      <c r="V175" s="146">
        <f t="shared" si="9"/>
        <v>2430596</v>
      </c>
      <c r="W175" s="1" t="s">
        <v>59</v>
      </c>
      <c r="X175" s="1">
        <v>2012</v>
      </c>
      <c r="Y175" s="1" t="s">
        <v>52</v>
      </c>
      <c r="Z175" s="10"/>
    </row>
    <row r="176" spans="1:26" s="155" customFormat="1" ht="63.75" customHeight="1">
      <c r="A176" s="34"/>
      <c r="B176" s="150" t="s">
        <v>525</v>
      </c>
      <c r="C176" s="32" t="s">
        <v>14</v>
      </c>
      <c r="D176" s="34" t="s">
        <v>96</v>
      </c>
      <c r="E176" s="150" t="s">
        <v>519</v>
      </c>
      <c r="F176" s="150" t="s">
        <v>526</v>
      </c>
      <c r="G176" s="34"/>
      <c r="H176" s="34" t="s">
        <v>42</v>
      </c>
      <c r="I176" s="34">
        <v>60</v>
      </c>
      <c r="J176" s="151">
        <v>470000000</v>
      </c>
      <c r="K176" s="32" t="s">
        <v>46</v>
      </c>
      <c r="L176" s="32" t="s">
        <v>58</v>
      </c>
      <c r="M176" s="151" t="s">
        <v>51</v>
      </c>
      <c r="N176" s="34" t="s">
        <v>26</v>
      </c>
      <c r="O176" s="32" t="s">
        <v>356</v>
      </c>
      <c r="P176" s="32" t="s">
        <v>44</v>
      </c>
      <c r="Q176" s="34">
        <v>796</v>
      </c>
      <c r="R176" s="35" t="s">
        <v>36</v>
      </c>
      <c r="S176" s="158">
        <v>10</v>
      </c>
      <c r="T176" s="159">
        <v>284475</v>
      </c>
      <c r="U176" s="146">
        <f aca="true" t="shared" si="10" ref="U176:U182">S176*T176</f>
        <v>2844750</v>
      </c>
      <c r="V176" s="146">
        <f t="shared" si="9"/>
        <v>3186120.0000000005</v>
      </c>
      <c r="W176" s="1" t="s">
        <v>59</v>
      </c>
      <c r="X176" s="1">
        <v>2012</v>
      </c>
      <c r="Y176" s="1" t="s">
        <v>52</v>
      </c>
      <c r="Z176" s="10"/>
    </row>
    <row r="177" spans="1:26" s="155" customFormat="1" ht="63.75" customHeight="1">
      <c r="A177" s="34"/>
      <c r="B177" s="150" t="s">
        <v>527</v>
      </c>
      <c r="C177" s="32" t="s">
        <v>14</v>
      </c>
      <c r="D177" s="34" t="s">
        <v>96</v>
      </c>
      <c r="E177" s="150" t="s">
        <v>371</v>
      </c>
      <c r="F177" s="150" t="s">
        <v>528</v>
      </c>
      <c r="G177" s="34"/>
      <c r="H177" s="34" t="s">
        <v>42</v>
      </c>
      <c r="I177" s="34">
        <v>60</v>
      </c>
      <c r="J177" s="151">
        <v>470000000</v>
      </c>
      <c r="K177" s="32" t="s">
        <v>46</v>
      </c>
      <c r="L177" s="32" t="s">
        <v>58</v>
      </c>
      <c r="M177" s="151" t="s">
        <v>51</v>
      </c>
      <c r="N177" s="34" t="s">
        <v>26</v>
      </c>
      <c r="O177" s="32" t="s">
        <v>356</v>
      </c>
      <c r="P177" s="32" t="s">
        <v>44</v>
      </c>
      <c r="Q177" s="34">
        <v>796</v>
      </c>
      <c r="R177" s="35" t="s">
        <v>36</v>
      </c>
      <c r="S177" s="158">
        <v>243</v>
      </c>
      <c r="T177" s="159">
        <v>64189</v>
      </c>
      <c r="U177" s="146">
        <f t="shared" si="10"/>
        <v>15597927</v>
      </c>
      <c r="V177" s="146">
        <f t="shared" si="9"/>
        <v>17469678.240000002</v>
      </c>
      <c r="W177" s="1" t="s">
        <v>59</v>
      </c>
      <c r="X177" s="1">
        <v>2012</v>
      </c>
      <c r="Y177" s="1" t="s">
        <v>52</v>
      </c>
      <c r="Z177" s="10"/>
    </row>
    <row r="178" spans="1:26" s="155" customFormat="1" ht="63.75" customHeight="1">
      <c r="A178" s="34"/>
      <c r="B178" s="150" t="s">
        <v>529</v>
      </c>
      <c r="C178" s="32" t="s">
        <v>14</v>
      </c>
      <c r="D178" s="34" t="s">
        <v>96</v>
      </c>
      <c r="E178" s="150" t="s">
        <v>371</v>
      </c>
      <c r="F178" s="150" t="s">
        <v>520</v>
      </c>
      <c r="G178" s="34"/>
      <c r="H178" s="34" t="s">
        <v>42</v>
      </c>
      <c r="I178" s="34">
        <v>60</v>
      </c>
      <c r="J178" s="151">
        <v>470000000</v>
      </c>
      <c r="K178" s="32" t="s">
        <v>46</v>
      </c>
      <c r="L178" s="32" t="s">
        <v>58</v>
      </c>
      <c r="M178" s="151" t="s">
        <v>51</v>
      </c>
      <c r="N178" s="34" t="s">
        <v>26</v>
      </c>
      <c r="O178" s="32" t="s">
        <v>356</v>
      </c>
      <c r="P178" s="32" t="s">
        <v>44</v>
      </c>
      <c r="Q178" s="34">
        <v>796</v>
      </c>
      <c r="R178" s="35" t="s">
        <v>36</v>
      </c>
      <c r="S178" s="158">
        <v>40</v>
      </c>
      <c r="T178" s="159">
        <v>64189</v>
      </c>
      <c r="U178" s="146">
        <f t="shared" si="10"/>
        <v>2567560</v>
      </c>
      <c r="V178" s="146">
        <f t="shared" si="9"/>
        <v>2875667.2</v>
      </c>
      <c r="W178" s="1" t="s">
        <v>59</v>
      </c>
      <c r="X178" s="1">
        <v>2012</v>
      </c>
      <c r="Y178" s="1" t="s">
        <v>52</v>
      </c>
      <c r="Z178" s="10"/>
    </row>
    <row r="179" spans="1:26" s="155" customFormat="1" ht="63.75" customHeight="1">
      <c r="A179" s="34"/>
      <c r="B179" s="150" t="s">
        <v>530</v>
      </c>
      <c r="C179" s="32" t="s">
        <v>14</v>
      </c>
      <c r="D179" s="34" t="s">
        <v>96</v>
      </c>
      <c r="E179" s="150" t="s">
        <v>371</v>
      </c>
      <c r="F179" s="150" t="s">
        <v>522</v>
      </c>
      <c r="G179" s="34"/>
      <c r="H179" s="34" t="s">
        <v>42</v>
      </c>
      <c r="I179" s="34">
        <v>60</v>
      </c>
      <c r="J179" s="151">
        <v>470000000</v>
      </c>
      <c r="K179" s="32" t="s">
        <v>46</v>
      </c>
      <c r="L179" s="32" t="s">
        <v>58</v>
      </c>
      <c r="M179" s="151" t="s">
        <v>51</v>
      </c>
      <c r="N179" s="34" t="s">
        <v>26</v>
      </c>
      <c r="O179" s="32" t="s">
        <v>356</v>
      </c>
      <c r="P179" s="32" t="s">
        <v>44</v>
      </c>
      <c r="Q179" s="34">
        <v>796</v>
      </c>
      <c r="R179" s="35" t="s">
        <v>36</v>
      </c>
      <c r="S179" s="158">
        <v>30</v>
      </c>
      <c r="T179" s="159">
        <v>66725</v>
      </c>
      <c r="U179" s="146">
        <f t="shared" si="10"/>
        <v>2001750</v>
      </c>
      <c r="V179" s="146">
        <f t="shared" si="9"/>
        <v>2241960</v>
      </c>
      <c r="W179" s="1" t="s">
        <v>59</v>
      </c>
      <c r="X179" s="1">
        <v>2012</v>
      </c>
      <c r="Y179" s="1" t="s">
        <v>52</v>
      </c>
      <c r="Z179" s="10"/>
    </row>
    <row r="180" spans="1:26" s="155" customFormat="1" ht="63.75" customHeight="1">
      <c r="A180" s="34"/>
      <c r="B180" s="150" t="s">
        <v>531</v>
      </c>
      <c r="C180" s="32" t="s">
        <v>14</v>
      </c>
      <c r="D180" s="34" t="s">
        <v>96</v>
      </c>
      <c r="E180" s="150" t="s">
        <v>371</v>
      </c>
      <c r="F180" s="150" t="s">
        <v>524</v>
      </c>
      <c r="G180" s="34"/>
      <c r="H180" s="34" t="s">
        <v>42</v>
      </c>
      <c r="I180" s="34">
        <v>60</v>
      </c>
      <c r="J180" s="151">
        <v>470000000</v>
      </c>
      <c r="K180" s="32" t="s">
        <v>46</v>
      </c>
      <c r="L180" s="32" t="s">
        <v>58</v>
      </c>
      <c r="M180" s="151" t="s">
        <v>51</v>
      </c>
      <c r="N180" s="34" t="s">
        <v>26</v>
      </c>
      <c r="O180" s="32" t="s">
        <v>356</v>
      </c>
      <c r="P180" s="32" t="s">
        <v>44</v>
      </c>
      <c r="Q180" s="34">
        <v>796</v>
      </c>
      <c r="R180" s="35" t="s">
        <v>36</v>
      </c>
      <c r="S180" s="158">
        <v>6</v>
      </c>
      <c r="T180" s="159">
        <v>66725</v>
      </c>
      <c r="U180" s="146">
        <f t="shared" si="10"/>
        <v>400350</v>
      </c>
      <c r="V180" s="146">
        <f t="shared" si="9"/>
        <v>448392.00000000006</v>
      </c>
      <c r="W180" s="1" t="s">
        <v>59</v>
      </c>
      <c r="X180" s="1">
        <v>2012</v>
      </c>
      <c r="Y180" s="1" t="s">
        <v>52</v>
      </c>
      <c r="Z180" s="10"/>
    </row>
    <row r="181" spans="1:26" s="155" customFormat="1" ht="63.75" customHeight="1">
      <c r="A181" s="34"/>
      <c r="B181" s="150" t="s">
        <v>532</v>
      </c>
      <c r="C181" s="32" t="s">
        <v>14</v>
      </c>
      <c r="D181" s="34" t="s">
        <v>96</v>
      </c>
      <c r="E181" s="150" t="s">
        <v>371</v>
      </c>
      <c r="F181" s="150" t="s">
        <v>526</v>
      </c>
      <c r="G181" s="34"/>
      <c r="H181" s="34" t="s">
        <v>42</v>
      </c>
      <c r="I181" s="34">
        <v>60</v>
      </c>
      <c r="J181" s="151">
        <v>470000000</v>
      </c>
      <c r="K181" s="32" t="s">
        <v>46</v>
      </c>
      <c r="L181" s="32" t="s">
        <v>58</v>
      </c>
      <c r="M181" s="151" t="s">
        <v>51</v>
      </c>
      <c r="N181" s="34" t="s">
        <v>26</v>
      </c>
      <c r="O181" s="32" t="s">
        <v>356</v>
      </c>
      <c r="P181" s="32" t="s">
        <v>44</v>
      </c>
      <c r="Q181" s="34">
        <v>796</v>
      </c>
      <c r="R181" s="35" t="s">
        <v>36</v>
      </c>
      <c r="S181" s="158">
        <v>6</v>
      </c>
      <c r="T181" s="159">
        <v>146458</v>
      </c>
      <c r="U181" s="146">
        <f t="shared" si="10"/>
        <v>878748</v>
      </c>
      <c r="V181" s="146">
        <f t="shared" si="9"/>
        <v>984197.7600000001</v>
      </c>
      <c r="W181" s="1" t="s">
        <v>59</v>
      </c>
      <c r="X181" s="1">
        <v>2012</v>
      </c>
      <c r="Y181" s="1" t="s">
        <v>52</v>
      </c>
      <c r="Z181" s="10"/>
    </row>
    <row r="182" spans="1:26" s="155" customFormat="1" ht="63.75" customHeight="1">
      <c r="A182" s="34"/>
      <c r="B182" s="150" t="s">
        <v>541</v>
      </c>
      <c r="C182" s="32" t="s">
        <v>14</v>
      </c>
      <c r="D182" s="34" t="s">
        <v>96</v>
      </c>
      <c r="E182" s="34" t="s">
        <v>258</v>
      </c>
      <c r="F182" s="150" t="s">
        <v>390</v>
      </c>
      <c r="G182" s="34"/>
      <c r="H182" s="34" t="s">
        <v>42</v>
      </c>
      <c r="I182" s="34">
        <v>60</v>
      </c>
      <c r="J182" s="151">
        <v>470000000</v>
      </c>
      <c r="K182" s="32" t="s">
        <v>46</v>
      </c>
      <c r="L182" s="32" t="s">
        <v>260</v>
      </c>
      <c r="M182" s="151" t="s">
        <v>51</v>
      </c>
      <c r="N182" s="34" t="s">
        <v>26</v>
      </c>
      <c r="O182" s="32" t="s">
        <v>542</v>
      </c>
      <c r="P182" s="32" t="s">
        <v>44</v>
      </c>
      <c r="Q182" s="152" t="s">
        <v>109</v>
      </c>
      <c r="R182" s="150" t="s">
        <v>110</v>
      </c>
      <c r="S182" s="153">
        <v>10.309063616</v>
      </c>
      <c r="T182" s="154">
        <v>28589000</v>
      </c>
      <c r="U182" s="146">
        <f t="shared" si="10"/>
        <v>294725819.717824</v>
      </c>
      <c r="V182" s="146">
        <f>U182*1.12</f>
        <v>330092918.0839629</v>
      </c>
      <c r="W182" s="34" t="s">
        <v>59</v>
      </c>
      <c r="X182" s="100">
        <v>2012</v>
      </c>
      <c r="Y182" s="1" t="s">
        <v>52</v>
      </c>
      <c r="Z182" s="10"/>
    </row>
    <row r="183" spans="1:26" s="5" customFormat="1" ht="63.75" customHeight="1">
      <c r="A183" s="1"/>
      <c r="B183" s="94" t="s">
        <v>543</v>
      </c>
      <c r="C183" s="2" t="s">
        <v>14</v>
      </c>
      <c r="D183" s="1" t="s">
        <v>96</v>
      </c>
      <c r="E183" s="1" t="s">
        <v>392</v>
      </c>
      <c r="F183" s="94" t="s">
        <v>544</v>
      </c>
      <c r="G183" s="1"/>
      <c r="H183" s="1" t="s">
        <v>42</v>
      </c>
      <c r="I183" s="1">
        <v>60</v>
      </c>
      <c r="J183" s="3">
        <v>470000000</v>
      </c>
      <c r="K183" s="2" t="s">
        <v>46</v>
      </c>
      <c r="L183" s="2" t="s">
        <v>47</v>
      </c>
      <c r="M183" s="3" t="s">
        <v>51</v>
      </c>
      <c r="N183" s="1" t="s">
        <v>26</v>
      </c>
      <c r="O183" s="32" t="s">
        <v>545</v>
      </c>
      <c r="P183" s="2" t="s">
        <v>44</v>
      </c>
      <c r="Q183" s="97" t="s">
        <v>394</v>
      </c>
      <c r="R183" s="164" t="s">
        <v>395</v>
      </c>
      <c r="S183" s="190">
        <v>234.12</v>
      </c>
      <c r="T183" s="142">
        <v>9039</v>
      </c>
      <c r="U183" s="146">
        <f aca="true" t="shared" si="11" ref="U183:U188">S183*T183</f>
        <v>2116210.68</v>
      </c>
      <c r="V183" s="146">
        <f aca="true" t="shared" si="12" ref="V183:V188">U183*1.12</f>
        <v>2370155.9616000005</v>
      </c>
      <c r="W183" s="1" t="s">
        <v>59</v>
      </c>
      <c r="X183" s="1">
        <v>2012</v>
      </c>
      <c r="Y183" s="1" t="s">
        <v>55</v>
      </c>
      <c r="Z183" s="4"/>
    </row>
    <row r="184" spans="1:26" s="5" customFormat="1" ht="63.75" customHeight="1">
      <c r="A184" s="1"/>
      <c r="B184" s="94" t="s">
        <v>546</v>
      </c>
      <c r="C184" s="2" t="s">
        <v>14</v>
      </c>
      <c r="D184" s="1" t="s">
        <v>96</v>
      </c>
      <c r="E184" s="1" t="s">
        <v>392</v>
      </c>
      <c r="F184" s="94" t="s">
        <v>547</v>
      </c>
      <c r="G184" s="1"/>
      <c r="H184" s="1" t="s">
        <v>42</v>
      </c>
      <c r="I184" s="1">
        <v>60</v>
      </c>
      <c r="J184" s="3">
        <v>470000000</v>
      </c>
      <c r="K184" s="2" t="s">
        <v>46</v>
      </c>
      <c r="L184" s="2" t="s">
        <v>47</v>
      </c>
      <c r="M184" s="3" t="s">
        <v>51</v>
      </c>
      <c r="N184" s="1" t="s">
        <v>26</v>
      </c>
      <c r="O184" s="32" t="s">
        <v>545</v>
      </c>
      <c r="P184" s="2" t="s">
        <v>44</v>
      </c>
      <c r="Q184" s="97" t="s">
        <v>394</v>
      </c>
      <c r="R184" s="164" t="s">
        <v>395</v>
      </c>
      <c r="S184" s="190">
        <v>86.4</v>
      </c>
      <c r="T184" s="142">
        <v>9039</v>
      </c>
      <c r="U184" s="146">
        <f t="shared" si="11"/>
        <v>780969.6000000001</v>
      </c>
      <c r="V184" s="146">
        <f t="shared" si="12"/>
        <v>874685.9520000002</v>
      </c>
      <c r="W184" s="1" t="s">
        <v>59</v>
      </c>
      <c r="X184" s="1">
        <v>2012</v>
      </c>
      <c r="Y184" s="1" t="s">
        <v>55</v>
      </c>
      <c r="Z184" s="4"/>
    </row>
    <row r="185" spans="1:26" s="5" customFormat="1" ht="63.75" customHeight="1">
      <c r="A185" s="1"/>
      <c r="B185" s="94" t="s">
        <v>548</v>
      </c>
      <c r="C185" s="2" t="s">
        <v>14</v>
      </c>
      <c r="D185" s="1" t="s">
        <v>96</v>
      </c>
      <c r="E185" s="1" t="s">
        <v>392</v>
      </c>
      <c r="F185" s="94" t="s">
        <v>549</v>
      </c>
      <c r="G185" s="1"/>
      <c r="H185" s="1" t="s">
        <v>42</v>
      </c>
      <c r="I185" s="1">
        <v>60</v>
      </c>
      <c r="J185" s="3">
        <v>470000000</v>
      </c>
      <c r="K185" s="2" t="s">
        <v>46</v>
      </c>
      <c r="L185" s="2" t="s">
        <v>47</v>
      </c>
      <c r="M185" s="3" t="s">
        <v>51</v>
      </c>
      <c r="N185" s="1" t="s">
        <v>26</v>
      </c>
      <c r="O185" s="32" t="s">
        <v>545</v>
      </c>
      <c r="P185" s="2" t="s">
        <v>44</v>
      </c>
      <c r="Q185" s="97" t="s">
        <v>394</v>
      </c>
      <c r="R185" s="164" t="s">
        <v>395</v>
      </c>
      <c r="S185" s="190">
        <v>93.6</v>
      </c>
      <c r="T185" s="142">
        <v>9039</v>
      </c>
      <c r="U185" s="146">
        <f t="shared" si="11"/>
        <v>846050.3999999999</v>
      </c>
      <c r="V185" s="146">
        <f t="shared" si="12"/>
        <v>947576.448</v>
      </c>
      <c r="W185" s="1" t="s">
        <v>59</v>
      </c>
      <c r="X185" s="1">
        <v>2012</v>
      </c>
      <c r="Y185" s="1" t="s">
        <v>55</v>
      </c>
      <c r="Z185" s="4"/>
    </row>
    <row r="186" spans="1:26" s="5" customFormat="1" ht="63.75" customHeight="1">
      <c r="A186" s="1"/>
      <c r="B186" s="94" t="s">
        <v>550</v>
      </c>
      <c r="C186" s="2" t="s">
        <v>14</v>
      </c>
      <c r="D186" s="1" t="s">
        <v>96</v>
      </c>
      <c r="E186" s="1" t="s">
        <v>392</v>
      </c>
      <c r="F186" s="94" t="s">
        <v>551</v>
      </c>
      <c r="G186" s="1"/>
      <c r="H186" s="1" t="s">
        <v>42</v>
      </c>
      <c r="I186" s="1">
        <v>60</v>
      </c>
      <c r="J186" s="3">
        <v>470000000</v>
      </c>
      <c r="K186" s="2" t="s">
        <v>46</v>
      </c>
      <c r="L186" s="2" t="s">
        <v>47</v>
      </c>
      <c r="M186" s="3" t="s">
        <v>51</v>
      </c>
      <c r="N186" s="1" t="s">
        <v>26</v>
      </c>
      <c r="O186" s="32" t="s">
        <v>545</v>
      </c>
      <c r="P186" s="2" t="s">
        <v>44</v>
      </c>
      <c r="Q186" s="97" t="s">
        <v>394</v>
      </c>
      <c r="R186" s="164" t="s">
        <v>395</v>
      </c>
      <c r="S186" s="190">
        <v>147</v>
      </c>
      <c r="T186" s="142">
        <v>9039</v>
      </c>
      <c r="U186" s="146">
        <f t="shared" si="11"/>
        <v>1328733</v>
      </c>
      <c r="V186" s="146">
        <f t="shared" si="12"/>
        <v>1488180.9600000002</v>
      </c>
      <c r="W186" s="1" t="s">
        <v>59</v>
      </c>
      <c r="X186" s="1">
        <v>2012</v>
      </c>
      <c r="Y186" s="1" t="s">
        <v>55</v>
      </c>
      <c r="Z186" s="4"/>
    </row>
    <row r="187" spans="1:26" s="5" customFormat="1" ht="63.75" customHeight="1">
      <c r="A187" s="1"/>
      <c r="B187" s="94" t="s">
        <v>552</v>
      </c>
      <c r="C187" s="2" t="s">
        <v>14</v>
      </c>
      <c r="D187" s="1" t="s">
        <v>96</v>
      </c>
      <c r="E187" s="1" t="s">
        <v>392</v>
      </c>
      <c r="F187" s="94" t="s">
        <v>553</v>
      </c>
      <c r="G187" s="1"/>
      <c r="H187" s="1" t="s">
        <v>42</v>
      </c>
      <c r="I187" s="1">
        <v>60</v>
      </c>
      <c r="J187" s="3">
        <v>470000000</v>
      </c>
      <c r="K187" s="2" t="s">
        <v>46</v>
      </c>
      <c r="L187" s="2" t="s">
        <v>47</v>
      </c>
      <c r="M187" s="3" t="s">
        <v>51</v>
      </c>
      <c r="N187" s="1" t="s">
        <v>26</v>
      </c>
      <c r="O187" s="32" t="s">
        <v>545</v>
      </c>
      <c r="P187" s="2" t="s">
        <v>44</v>
      </c>
      <c r="Q187" s="97" t="s">
        <v>394</v>
      </c>
      <c r="R187" s="164" t="s">
        <v>395</v>
      </c>
      <c r="S187" s="190">
        <v>226.5</v>
      </c>
      <c r="T187" s="142">
        <v>9039</v>
      </c>
      <c r="U187" s="146">
        <f t="shared" si="11"/>
        <v>2047333.5</v>
      </c>
      <c r="V187" s="146">
        <f t="shared" si="12"/>
        <v>2293013.52</v>
      </c>
      <c r="W187" s="1" t="s">
        <v>59</v>
      </c>
      <c r="X187" s="1">
        <v>2012</v>
      </c>
      <c r="Y187" s="1" t="s">
        <v>55</v>
      </c>
      <c r="Z187" s="4"/>
    </row>
    <row r="188" spans="1:26" s="5" customFormat="1" ht="63.75" customHeight="1">
      <c r="A188" s="1"/>
      <c r="B188" s="94" t="s">
        <v>554</v>
      </c>
      <c r="C188" s="2" t="s">
        <v>14</v>
      </c>
      <c r="D188" s="1" t="s">
        <v>96</v>
      </c>
      <c r="E188" s="1" t="s">
        <v>392</v>
      </c>
      <c r="F188" s="94" t="s">
        <v>555</v>
      </c>
      <c r="G188" s="1"/>
      <c r="H188" s="1" t="s">
        <v>42</v>
      </c>
      <c r="I188" s="1">
        <v>60</v>
      </c>
      <c r="J188" s="3">
        <v>470000000</v>
      </c>
      <c r="K188" s="2" t="s">
        <v>46</v>
      </c>
      <c r="L188" s="2" t="s">
        <v>47</v>
      </c>
      <c r="M188" s="3" t="s">
        <v>51</v>
      </c>
      <c r="N188" s="1" t="s">
        <v>26</v>
      </c>
      <c r="O188" s="32" t="s">
        <v>545</v>
      </c>
      <c r="P188" s="2" t="s">
        <v>44</v>
      </c>
      <c r="Q188" s="97" t="s">
        <v>394</v>
      </c>
      <c r="R188" s="164" t="s">
        <v>395</v>
      </c>
      <c r="S188" s="190">
        <v>225.5</v>
      </c>
      <c r="T188" s="142">
        <v>9039</v>
      </c>
      <c r="U188" s="146">
        <f t="shared" si="11"/>
        <v>2038294.5</v>
      </c>
      <c r="V188" s="146">
        <f t="shared" si="12"/>
        <v>2282889.8400000003</v>
      </c>
      <c r="W188" s="1" t="s">
        <v>59</v>
      </c>
      <c r="X188" s="1">
        <v>2012</v>
      </c>
      <c r="Y188" s="1" t="s">
        <v>55</v>
      </c>
      <c r="Z188" s="4"/>
    </row>
    <row r="189" spans="1:26" s="5" customFormat="1" ht="63.75" customHeight="1">
      <c r="A189" s="1"/>
      <c r="B189" s="94" t="s">
        <v>556</v>
      </c>
      <c r="C189" s="2" t="s">
        <v>14</v>
      </c>
      <c r="D189" s="1" t="s">
        <v>96</v>
      </c>
      <c r="E189" s="1" t="s">
        <v>392</v>
      </c>
      <c r="F189" s="94" t="s">
        <v>557</v>
      </c>
      <c r="G189" s="1"/>
      <c r="H189" s="1" t="s">
        <v>42</v>
      </c>
      <c r="I189" s="1">
        <v>60</v>
      </c>
      <c r="J189" s="3">
        <v>470000000</v>
      </c>
      <c r="K189" s="2" t="s">
        <v>46</v>
      </c>
      <c r="L189" s="2" t="s">
        <v>47</v>
      </c>
      <c r="M189" s="3" t="s">
        <v>51</v>
      </c>
      <c r="N189" s="1" t="s">
        <v>26</v>
      </c>
      <c r="O189" s="32" t="s">
        <v>545</v>
      </c>
      <c r="P189" s="2" t="s">
        <v>44</v>
      </c>
      <c r="Q189" s="97" t="s">
        <v>394</v>
      </c>
      <c r="R189" s="164" t="s">
        <v>395</v>
      </c>
      <c r="S189" s="190">
        <v>285</v>
      </c>
      <c r="T189" s="142">
        <v>9039</v>
      </c>
      <c r="U189" s="146">
        <f>S189*T189</f>
        <v>2576115</v>
      </c>
      <c r="V189" s="146">
        <f>U189*1.12</f>
        <v>2885248.8000000003</v>
      </c>
      <c r="W189" s="1" t="s">
        <v>59</v>
      </c>
      <c r="X189" s="1">
        <v>2012</v>
      </c>
      <c r="Y189" s="1" t="s">
        <v>55</v>
      </c>
      <c r="Z189" s="4"/>
    </row>
    <row r="190" spans="1:26" s="5" customFormat="1" ht="63.75" customHeight="1">
      <c r="A190" s="1"/>
      <c r="B190" s="94" t="s">
        <v>558</v>
      </c>
      <c r="C190" s="2" t="s">
        <v>14</v>
      </c>
      <c r="D190" s="1" t="s">
        <v>96</v>
      </c>
      <c r="E190" s="1" t="s">
        <v>392</v>
      </c>
      <c r="F190" s="94" t="s">
        <v>559</v>
      </c>
      <c r="G190" s="1"/>
      <c r="H190" s="1" t="s">
        <v>42</v>
      </c>
      <c r="I190" s="1">
        <v>60</v>
      </c>
      <c r="J190" s="3">
        <v>470000000</v>
      </c>
      <c r="K190" s="2" t="s">
        <v>46</v>
      </c>
      <c r="L190" s="2" t="s">
        <v>47</v>
      </c>
      <c r="M190" s="3" t="s">
        <v>51</v>
      </c>
      <c r="N190" s="1" t="s">
        <v>26</v>
      </c>
      <c r="O190" s="32" t="s">
        <v>545</v>
      </c>
      <c r="P190" s="2" t="s">
        <v>44</v>
      </c>
      <c r="Q190" s="97" t="s">
        <v>394</v>
      </c>
      <c r="R190" s="164" t="s">
        <v>395</v>
      </c>
      <c r="S190" s="190">
        <v>372.5</v>
      </c>
      <c r="T190" s="142">
        <v>9039</v>
      </c>
      <c r="U190" s="146">
        <f>S190*T190</f>
        <v>3367027.5</v>
      </c>
      <c r="V190" s="146">
        <f>U190*1.12</f>
        <v>3771070.8000000003</v>
      </c>
      <c r="W190" s="1" t="s">
        <v>59</v>
      </c>
      <c r="X190" s="1">
        <v>2012</v>
      </c>
      <c r="Y190" s="1" t="s">
        <v>55</v>
      </c>
      <c r="Z190" s="4"/>
    </row>
    <row r="191" spans="1:26" s="5" customFormat="1" ht="63.75" customHeight="1">
      <c r="A191" s="1"/>
      <c r="B191" s="94" t="s">
        <v>560</v>
      </c>
      <c r="C191" s="2" t="s">
        <v>14</v>
      </c>
      <c r="D191" s="1" t="s">
        <v>96</v>
      </c>
      <c r="E191" s="1" t="s">
        <v>392</v>
      </c>
      <c r="F191" s="94" t="s">
        <v>561</v>
      </c>
      <c r="G191" s="1"/>
      <c r="H191" s="1" t="s">
        <v>42</v>
      </c>
      <c r="I191" s="1">
        <v>60</v>
      </c>
      <c r="J191" s="3">
        <v>470000000</v>
      </c>
      <c r="K191" s="2" t="s">
        <v>46</v>
      </c>
      <c r="L191" s="2" t="s">
        <v>47</v>
      </c>
      <c r="M191" s="3" t="s">
        <v>51</v>
      </c>
      <c r="N191" s="1" t="s">
        <v>26</v>
      </c>
      <c r="O191" s="32" t="s">
        <v>545</v>
      </c>
      <c r="P191" s="2" t="s">
        <v>44</v>
      </c>
      <c r="Q191" s="97" t="s">
        <v>394</v>
      </c>
      <c r="R191" s="164" t="s">
        <v>395</v>
      </c>
      <c r="S191" s="190">
        <v>612.5</v>
      </c>
      <c r="T191" s="142">
        <v>9039</v>
      </c>
      <c r="U191" s="146">
        <f aca="true" t="shared" si="13" ref="U191:U221">S191*T191</f>
        <v>5536387.5</v>
      </c>
      <c r="V191" s="146">
        <f aca="true" t="shared" si="14" ref="V191:V232">U191*1.12</f>
        <v>6200754.000000001</v>
      </c>
      <c r="W191" s="1" t="s">
        <v>59</v>
      </c>
      <c r="X191" s="1">
        <v>2012</v>
      </c>
      <c r="Y191" s="1" t="s">
        <v>55</v>
      </c>
      <c r="Z191" s="4"/>
    </row>
    <row r="192" spans="1:25" s="5" customFormat="1" ht="63.75" customHeight="1">
      <c r="A192" s="1"/>
      <c r="B192" s="94" t="s">
        <v>562</v>
      </c>
      <c r="C192" s="2" t="s">
        <v>14</v>
      </c>
      <c r="D192" s="1" t="s">
        <v>96</v>
      </c>
      <c r="E192" s="1" t="s">
        <v>392</v>
      </c>
      <c r="F192" s="94" t="s">
        <v>563</v>
      </c>
      <c r="G192" s="1"/>
      <c r="H192" s="1" t="s">
        <v>42</v>
      </c>
      <c r="I192" s="1">
        <v>60</v>
      </c>
      <c r="J192" s="3">
        <v>470000000</v>
      </c>
      <c r="K192" s="2" t="s">
        <v>46</v>
      </c>
      <c r="L192" s="2" t="s">
        <v>47</v>
      </c>
      <c r="M192" s="3" t="s">
        <v>51</v>
      </c>
      <c r="N192" s="1" t="s">
        <v>26</v>
      </c>
      <c r="O192" s="32" t="s">
        <v>545</v>
      </c>
      <c r="P192" s="2" t="s">
        <v>44</v>
      </c>
      <c r="Q192" s="97" t="s">
        <v>394</v>
      </c>
      <c r="R192" s="164" t="s">
        <v>395</v>
      </c>
      <c r="S192" s="190">
        <v>8.8</v>
      </c>
      <c r="T192" s="142">
        <v>9039</v>
      </c>
      <c r="U192" s="146">
        <f t="shared" si="13"/>
        <v>79543.20000000001</v>
      </c>
      <c r="V192" s="146">
        <f t="shared" si="14"/>
        <v>89088.38400000002</v>
      </c>
      <c r="W192" s="1" t="s">
        <v>59</v>
      </c>
      <c r="X192" s="1">
        <v>2012</v>
      </c>
      <c r="Y192" s="1" t="s">
        <v>55</v>
      </c>
    </row>
    <row r="193" spans="1:25" s="5" customFormat="1" ht="63.75" customHeight="1">
      <c r="A193" s="1"/>
      <c r="B193" s="94" t="s">
        <v>564</v>
      </c>
      <c r="C193" s="2" t="s">
        <v>14</v>
      </c>
      <c r="D193" s="1" t="s">
        <v>96</v>
      </c>
      <c r="E193" s="1" t="s">
        <v>392</v>
      </c>
      <c r="F193" s="94" t="s">
        <v>565</v>
      </c>
      <c r="G193" s="1"/>
      <c r="H193" s="1" t="s">
        <v>42</v>
      </c>
      <c r="I193" s="1">
        <v>60</v>
      </c>
      <c r="J193" s="3">
        <v>470000000</v>
      </c>
      <c r="K193" s="2" t="s">
        <v>46</v>
      </c>
      <c r="L193" s="2" t="s">
        <v>47</v>
      </c>
      <c r="M193" s="3" t="s">
        <v>51</v>
      </c>
      <c r="N193" s="1" t="s">
        <v>26</v>
      </c>
      <c r="O193" s="32" t="s">
        <v>545</v>
      </c>
      <c r="P193" s="2" t="s">
        <v>44</v>
      </c>
      <c r="Q193" s="97" t="s">
        <v>394</v>
      </c>
      <c r="R193" s="164" t="s">
        <v>395</v>
      </c>
      <c r="S193" s="190">
        <v>16</v>
      </c>
      <c r="T193" s="142">
        <v>9039</v>
      </c>
      <c r="U193" s="146">
        <f t="shared" si="13"/>
        <v>144624</v>
      </c>
      <c r="V193" s="146">
        <f t="shared" si="14"/>
        <v>161978.88</v>
      </c>
      <c r="W193" s="1" t="s">
        <v>59</v>
      </c>
      <c r="X193" s="1">
        <v>2012</v>
      </c>
      <c r="Y193" s="1" t="s">
        <v>55</v>
      </c>
    </row>
    <row r="194" spans="1:25" s="5" customFormat="1" ht="63.75" customHeight="1">
      <c r="A194" s="1"/>
      <c r="B194" s="94" t="s">
        <v>566</v>
      </c>
      <c r="C194" s="2" t="s">
        <v>14</v>
      </c>
      <c r="D194" s="1" t="s">
        <v>96</v>
      </c>
      <c r="E194" s="1" t="s">
        <v>392</v>
      </c>
      <c r="F194" s="94" t="s">
        <v>567</v>
      </c>
      <c r="G194" s="1"/>
      <c r="H194" s="1" t="s">
        <v>42</v>
      </c>
      <c r="I194" s="1">
        <v>60</v>
      </c>
      <c r="J194" s="3">
        <v>470000000</v>
      </c>
      <c r="K194" s="2" t="s">
        <v>46</v>
      </c>
      <c r="L194" s="2" t="s">
        <v>47</v>
      </c>
      <c r="M194" s="3" t="s">
        <v>51</v>
      </c>
      <c r="N194" s="1" t="s">
        <v>26</v>
      </c>
      <c r="O194" s="32" t="s">
        <v>545</v>
      </c>
      <c r="P194" s="2" t="s">
        <v>44</v>
      </c>
      <c r="Q194" s="97" t="s">
        <v>394</v>
      </c>
      <c r="R194" s="164" t="s">
        <v>395</v>
      </c>
      <c r="S194" s="190">
        <v>40.8</v>
      </c>
      <c r="T194" s="142">
        <v>9039</v>
      </c>
      <c r="U194" s="146">
        <f t="shared" si="13"/>
        <v>368791.19999999995</v>
      </c>
      <c r="V194" s="146">
        <f t="shared" si="14"/>
        <v>413046.144</v>
      </c>
      <c r="W194" s="1" t="s">
        <v>59</v>
      </c>
      <c r="X194" s="1">
        <v>2012</v>
      </c>
      <c r="Y194" s="1" t="s">
        <v>55</v>
      </c>
    </row>
    <row r="195" spans="1:25" s="5" customFormat="1" ht="63.75" customHeight="1">
      <c r="A195" s="1"/>
      <c r="B195" s="94" t="s">
        <v>568</v>
      </c>
      <c r="C195" s="2" t="s">
        <v>14</v>
      </c>
      <c r="D195" s="1" t="s">
        <v>96</v>
      </c>
      <c r="E195" s="1" t="s">
        <v>392</v>
      </c>
      <c r="F195" s="94" t="s">
        <v>569</v>
      </c>
      <c r="G195" s="1"/>
      <c r="H195" s="1" t="s">
        <v>42</v>
      </c>
      <c r="I195" s="1">
        <v>60</v>
      </c>
      <c r="J195" s="3">
        <v>470000000</v>
      </c>
      <c r="K195" s="2" t="s">
        <v>46</v>
      </c>
      <c r="L195" s="2" t="s">
        <v>47</v>
      </c>
      <c r="M195" s="3" t="s">
        <v>51</v>
      </c>
      <c r="N195" s="1" t="s">
        <v>26</v>
      </c>
      <c r="O195" s="32" t="s">
        <v>545</v>
      </c>
      <c r="P195" s="2" t="s">
        <v>44</v>
      </c>
      <c r="Q195" s="97" t="s">
        <v>394</v>
      </c>
      <c r="R195" s="164" t="s">
        <v>395</v>
      </c>
      <c r="S195" s="190">
        <v>46.2</v>
      </c>
      <c r="T195" s="142">
        <v>9039</v>
      </c>
      <c r="U195" s="146">
        <f t="shared" si="13"/>
        <v>417601.80000000005</v>
      </c>
      <c r="V195" s="146">
        <f t="shared" si="14"/>
        <v>467714.0160000001</v>
      </c>
      <c r="W195" s="1" t="s">
        <v>59</v>
      </c>
      <c r="X195" s="1">
        <v>2012</v>
      </c>
      <c r="Y195" s="1" t="s">
        <v>55</v>
      </c>
    </row>
    <row r="196" spans="1:25" s="5" customFormat="1" ht="63.75" customHeight="1">
      <c r="A196" s="1"/>
      <c r="B196" s="94" t="s">
        <v>570</v>
      </c>
      <c r="C196" s="2" t="s">
        <v>14</v>
      </c>
      <c r="D196" s="1" t="s">
        <v>96</v>
      </c>
      <c r="E196" s="1" t="s">
        <v>392</v>
      </c>
      <c r="F196" s="94" t="s">
        <v>571</v>
      </c>
      <c r="G196" s="1"/>
      <c r="H196" s="1" t="s">
        <v>42</v>
      </c>
      <c r="I196" s="1">
        <v>60</v>
      </c>
      <c r="J196" s="3">
        <v>470000000</v>
      </c>
      <c r="K196" s="2" t="s">
        <v>46</v>
      </c>
      <c r="L196" s="2" t="s">
        <v>47</v>
      </c>
      <c r="M196" s="3" t="s">
        <v>51</v>
      </c>
      <c r="N196" s="1" t="s">
        <v>26</v>
      </c>
      <c r="O196" s="32" t="s">
        <v>545</v>
      </c>
      <c r="P196" s="2" t="s">
        <v>44</v>
      </c>
      <c r="Q196" s="97" t="s">
        <v>394</v>
      </c>
      <c r="R196" s="164" t="s">
        <v>395</v>
      </c>
      <c r="S196" s="190">
        <v>50.4</v>
      </c>
      <c r="T196" s="142">
        <v>9039</v>
      </c>
      <c r="U196" s="146">
        <f t="shared" si="13"/>
        <v>455565.6</v>
      </c>
      <c r="V196" s="146">
        <f t="shared" si="14"/>
        <v>510233.472</v>
      </c>
      <c r="W196" s="1" t="s">
        <v>59</v>
      </c>
      <c r="X196" s="1">
        <v>2012</v>
      </c>
      <c r="Y196" s="1" t="s">
        <v>55</v>
      </c>
    </row>
    <row r="197" spans="1:25" s="5" customFormat="1" ht="63.75" customHeight="1">
      <c r="A197" s="1"/>
      <c r="B197" s="94" t="s">
        <v>572</v>
      </c>
      <c r="C197" s="2" t="s">
        <v>14</v>
      </c>
      <c r="D197" s="1" t="s">
        <v>96</v>
      </c>
      <c r="E197" s="1" t="s">
        <v>392</v>
      </c>
      <c r="F197" s="94" t="s">
        <v>573</v>
      </c>
      <c r="G197" s="1"/>
      <c r="H197" s="1" t="s">
        <v>42</v>
      </c>
      <c r="I197" s="1">
        <v>60</v>
      </c>
      <c r="J197" s="3">
        <v>470000000</v>
      </c>
      <c r="K197" s="2" t="s">
        <v>46</v>
      </c>
      <c r="L197" s="2" t="s">
        <v>47</v>
      </c>
      <c r="M197" s="3" t="s">
        <v>51</v>
      </c>
      <c r="N197" s="1" t="s">
        <v>26</v>
      </c>
      <c r="O197" s="32" t="s">
        <v>545</v>
      </c>
      <c r="P197" s="2" t="s">
        <v>44</v>
      </c>
      <c r="Q197" s="97" t="s">
        <v>394</v>
      </c>
      <c r="R197" s="164" t="s">
        <v>395</v>
      </c>
      <c r="S197" s="190">
        <v>63.9</v>
      </c>
      <c r="T197" s="142">
        <v>9039</v>
      </c>
      <c r="U197" s="146">
        <f t="shared" si="13"/>
        <v>577592.1</v>
      </c>
      <c r="V197" s="146">
        <f t="shared" si="14"/>
        <v>646903.152</v>
      </c>
      <c r="W197" s="1" t="s">
        <v>59</v>
      </c>
      <c r="X197" s="1">
        <v>2012</v>
      </c>
      <c r="Y197" s="1" t="s">
        <v>55</v>
      </c>
    </row>
    <row r="198" spans="1:25" s="5" customFormat="1" ht="63.75" customHeight="1">
      <c r="A198" s="1"/>
      <c r="B198" s="94" t="s">
        <v>574</v>
      </c>
      <c r="C198" s="2" t="s">
        <v>14</v>
      </c>
      <c r="D198" s="1" t="s">
        <v>96</v>
      </c>
      <c r="E198" s="1" t="s">
        <v>392</v>
      </c>
      <c r="F198" s="94" t="s">
        <v>575</v>
      </c>
      <c r="G198" s="1"/>
      <c r="H198" s="1" t="s">
        <v>42</v>
      </c>
      <c r="I198" s="1">
        <v>60</v>
      </c>
      <c r="J198" s="3">
        <v>470000000</v>
      </c>
      <c r="K198" s="2" t="s">
        <v>46</v>
      </c>
      <c r="L198" s="2" t="s">
        <v>47</v>
      </c>
      <c r="M198" s="3" t="s">
        <v>51</v>
      </c>
      <c r="N198" s="1" t="s">
        <v>26</v>
      </c>
      <c r="O198" s="32" t="s">
        <v>545</v>
      </c>
      <c r="P198" s="2" t="s">
        <v>44</v>
      </c>
      <c r="Q198" s="97" t="s">
        <v>394</v>
      </c>
      <c r="R198" s="164" t="s">
        <v>395</v>
      </c>
      <c r="S198" s="190">
        <v>81</v>
      </c>
      <c r="T198" s="142">
        <v>9039</v>
      </c>
      <c r="U198" s="146">
        <f t="shared" si="13"/>
        <v>732159</v>
      </c>
      <c r="V198" s="146">
        <f t="shared" si="14"/>
        <v>820018.0800000001</v>
      </c>
      <c r="W198" s="1" t="s">
        <v>59</v>
      </c>
      <c r="X198" s="1">
        <v>2012</v>
      </c>
      <c r="Y198" s="1" t="s">
        <v>55</v>
      </c>
    </row>
    <row r="199" spans="1:25" s="5" customFormat="1" ht="63.75" customHeight="1">
      <c r="A199" s="1"/>
      <c r="B199" s="94" t="s">
        <v>576</v>
      </c>
      <c r="C199" s="2" t="s">
        <v>14</v>
      </c>
      <c r="D199" s="1" t="s">
        <v>96</v>
      </c>
      <c r="E199" s="1" t="s">
        <v>392</v>
      </c>
      <c r="F199" s="94" t="s">
        <v>577</v>
      </c>
      <c r="G199" s="1"/>
      <c r="H199" s="1" t="s">
        <v>42</v>
      </c>
      <c r="I199" s="1">
        <v>60</v>
      </c>
      <c r="J199" s="3">
        <v>470000000</v>
      </c>
      <c r="K199" s="2" t="s">
        <v>46</v>
      </c>
      <c r="L199" s="2" t="s">
        <v>47</v>
      </c>
      <c r="M199" s="3" t="s">
        <v>51</v>
      </c>
      <c r="N199" s="1" t="s">
        <v>26</v>
      </c>
      <c r="O199" s="32" t="s">
        <v>545</v>
      </c>
      <c r="P199" s="2" t="s">
        <v>44</v>
      </c>
      <c r="Q199" s="97" t="s">
        <v>394</v>
      </c>
      <c r="R199" s="164" t="s">
        <v>395</v>
      </c>
      <c r="S199" s="190">
        <v>1155.6</v>
      </c>
      <c r="T199" s="142">
        <v>9039</v>
      </c>
      <c r="U199" s="146">
        <f t="shared" si="13"/>
        <v>10445468.399999999</v>
      </c>
      <c r="V199" s="146">
        <f t="shared" si="14"/>
        <v>11698924.608</v>
      </c>
      <c r="W199" s="1" t="s">
        <v>59</v>
      </c>
      <c r="X199" s="1">
        <v>2012</v>
      </c>
      <c r="Y199" s="1" t="s">
        <v>55</v>
      </c>
    </row>
    <row r="200" spans="1:25" s="5" customFormat="1" ht="63.75" customHeight="1">
      <c r="A200" s="1"/>
      <c r="B200" s="94" t="s">
        <v>578</v>
      </c>
      <c r="C200" s="2" t="s">
        <v>14</v>
      </c>
      <c r="D200" s="1" t="s">
        <v>96</v>
      </c>
      <c r="E200" s="1" t="s">
        <v>392</v>
      </c>
      <c r="F200" s="94" t="s">
        <v>579</v>
      </c>
      <c r="G200" s="1"/>
      <c r="H200" s="1" t="s">
        <v>42</v>
      </c>
      <c r="I200" s="1">
        <v>60</v>
      </c>
      <c r="J200" s="3">
        <v>470000000</v>
      </c>
      <c r="K200" s="2" t="s">
        <v>46</v>
      </c>
      <c r="L200" s="2" t="s">
        <v>47</v>
      </c>
      <c r="M200" s="3" t="s">
        <v>51</v>
      </c>
      <c r="N200" s="1" t="s">
        <v>26</v>
      </c>
      <c r="O200" s="32" t="s">
        <v>545</v>
      </c>
      <c r="P200" s="2" t="s">
        <v>44</v>
      </c>
      <c r="Q200" s="97" t="s">
        <v>394</v>
      </c>
      <c r="R200" s="164" t="s">
        <v>395</v>
      </c>
      <c r="S200" s="190">
        <v>392.01</v>
      </c>
      <c r="T200" s="142">
        <v>9039</v>
      </c>
      <c r="U200" s="146">
        <f t="shared" si="13"/>
        <v>3543378.39</v>
      </c>
      <c r="V200" s="146">
        <f t="shared" si="14"/>
        <v>3968583.7968000006</v>
      </c>
      <c r="W200" s="1" t="s">
        <v>59</v>
      </c>
      <c r="X200" s="1">
        <v>2012</v>
      </c>
      <c r="Y200" s="1" t="s">
        <v>55</v>
      </c>
    </row>
    <row r="201" spans="1:25" s="5" customFormat="1" ht="63.75" customHeight="1">
      <c r="A201" s="1"/>
      <c r="B201" s="94" t="s">
        <v>580</v>
      </c>
      <c r="C201" s="2" t="s">
        <v>14</v>
      </c>
      <c r="D201" s="1" t="s">
        <v>96</v>
      </c>
      <c r="E201" s="1" t="s">
        <v>392</v>
      </c>
      <c r="F201" s="94" t="s">
        <v>581</v>
      </c>
      <c r="G201" s="1"/>
      <c r="H201" s="1" t="s">
        <v>42</v>
      </c>
      <c r="I201" s="1">
        <v>60</v>
      </c>
      <c r="J201" s="3">
        <v>470000000</v>
      </c>
      <c r="K201" s="2" t="s">
        <v>46</v>
      </c>
      <c r="L201" s="2" t="s">
        <v>47</v>
      </c>
      <c r="M201" s="3" t="s">
        <v>51</v>
      </c>
      <c r="N201" s="1" t="s">
        <v>26</v>
      </c>
      <c r="O201" s="32" t="s">
        <v>545</v>
      </c>
      <c r="P201" s="2" t="s">
        <v>44</v>
      </c>
      <c r="Q201" s="97" t="s">
        <v>394</v>
      </c>
      <c r="R201" s="164" t="s">
        <v>395</v>
      </c>
      <c r="S201" s="190">
        <v>378.01</v>
      </c>
      <c r="T201" s="142">
        <v>9039</v>
      </c>
      <c r="U201" s="146">
        <f t="shared" si="13"/>
        <v>3416832.39</v>
      </c>
      <c r="V201" s="146">
        <f t="shared" si="14"/>
        <v>3826852.2768000006</v>
      </c>
      <c r="W201" s="1" t="s">
        <v>59</v>
      </c>
      <c r="X201" s="1">
        <v>2012</v>
      </c>
      <c r="Y201" s="1" t="s">
        <v>55</v>
      </c>
    </row>
    <row r="202" spans="1:25" s="5" customFormat="1" ht="63.75" customHeight="1">
      <c r="A202" s="1"/>
      <c r="B202" s="94" t="s">
        <v>582</v>
      </c>
      <c r="C202" s="2" t="s">
        <v>14</v>
      </c>
      <c r="D202" s="1" t="s">
        <v>96</v>
      </c>
      <c r="E202" s="1" t="s">
        <v>392</v>
      </c>
      <c r="F202" s="94" t="s">
        <v>583</v>
      </c>
      <c r="G202" s="1"/>
      <c r="H202" s="1" t="s">
        <v>42</v>
      </c>
      <c r="I202" s="1">
        <v>60</v>
      </c>
      <c r="J202" s="3">
        <v>470000000</v>
      </c>
      <c r="K202" s="2" t="s">
        <v>46</v>
      </c>
      <c r="L202" s="2" t="s">
        <v>47</v>
      </c>
      <c r="M202" s="3" t="s">
        <v>51</v>
      </c>
      <c r="N202" s="1" t="s">
        <v>26</v>
      </c>
      <c r="O202" s="32" t="s">
        <v>545</v>
      </c>
      <c r="P202" s="2" t="s">
        <v>44</v>
      </c>
      <c r="Q202" s="97" t="s">
        <v>394</v>
      </c>
      <c r="R202" s="164" t="s">
        <v>395</v>
      </c>
      <c r="S202" s="190">
        <v>155</v>
      </c>
      <c r="T202" s="142">
        <v>9039</v>
      </c>
      <c r="U202" s="146">
        <f t="shared" si="13"/>
        <v>1401045</v>
      </c>
      <c r="V202" s="146">
        <f t="shared" si="14"/>
        <v>1569170.4000000001</v>
      </c>
      <c r="W202" s="1" t="s">
        <v>59</v>
      </c>
      <c r="X202" s="1">
        <v>2012</v>
      </c>
      <c r="Y202" s="1" t="s">
        <v>55</v>
      </c>
    </row>
    <row r="203" spans="1:25" s="5" customFormat="1" ht="63.75" customHeight="1">
      <c r="A203" s="1"/>
      <c r="B203" s="94" t="s">
        <v>584</v>
      </c>
      <c r="C203" s="2" t="s">
        <v>14</v>
      </c>
      <c r="D203" s="1" t="s">
        <v>96</v>
      </c>
      <c r="E203" s="1" t="s">
        <v>392</v>
      </c>
      <c r="F203" s="94" t="s">
        <v>585</v>
      </c>
      <c r="G203" s="1"/>
      <c r="H203" s="1" t="s">
        <v>42</v>
      </c>
      <c r="I203" s="1">
        <v>60</v>
      </c>
      <c r="J203" s="3">
        <v>470000000</v>
      </c>
      <c r="K203" s="2" t="s">
        <v>46</v>
      </c>
      <c r="L203" s="2" t="s">
        <v>47</v>
      </c>
      <c r="M203" s="3" t="s">
        <v>51</v>
      </c>
      <c r="N203" s="1" t="s">
        <v>26</v>
      </c>
      <c r="O203" s="32" t="s">
        <v>545</v>
      </c>
      <c r="P203" s="2" t="s">
        <v>44</v>
      </c>
      <c r="Q203" s="97" t="s">
        <v>394</v>
      </c>
      <c r="R203" s="164" t="s">
        <v>395</v>
      </c>
      <c r="S203" s="190">
        <v>168</v>
      </c>
      <c r="T203" s="142">
        <v>9039</v>
      </c>
      <c r="U203" s="146">
        <f t="shared" si="13"/>
        <v>1518552</v>
      </c>
      <c r="V203" s="146">
        <f t="shared" si="14"/>
        <v>1700778.2400000002</v>
      </c>
      <c r="W203" s="1" t="s">
        <v>59</v>
      </c>
      <c r="X203" s="1">
        <v>2012</v>
      </c>
      <c r="Y203" s="1" t="s">
        <v>55</v>
      </c>
    </row>
    <row r="204" spans="1:25" s="5" customFormat="1" ht="63.75" customHeight="1">
      <c r="A204" s="1"/>
      <c r="B204" s="94" t="s">
        <v>586</v>
      </c>
      <c r="C204" s="2" t="s">
        <v>14</v>
      </c>
      <c r="D204" s="1" t="s">
        <v>96</v>
      </c>
      <c r="E204" s="1" t="s">
        <v>392</v>
      </c>
      <c r="F204" s="94" t="s">
        <v>587</v>
      </c>
      <c r="G204" s="1"/>
      <c r="H204" s="1" t="s">
        <v>42</v>
      </c>
      <c r="I204" s="1">
        <v>60</v>
      </c>
      <c r="J204" s="3">
        <v>470000000</v>
      </c>
      <c r="K204" s="2" t="s">
        <v>46</v>
      </c>
      <c r="L204" s="2" t="s">
        <v>47</v>
      </c>
      <c r="M204" s="3" t="s">
        <v>51</v>
      </c>
      <c r="N204" s="1" t="s">
        <v>26</v>
      </c>
      <c r="O204" s="32" t="s">
        <v>545</v>
      </c>
      <c r="P204" s="2" t="s">
        <v>44</v>
      </c>
      <c r="Q204" s="97" t="s">
        <v>394</v>
      </c>
      <c r="R204" s="164" t="s">
        <v>395</v>
      </c>
      <c r="S204" s="190">
        <v>16</v>
      </c>
      <c r="T204" s="142">
        <v>9039</v>
      </c>
      <c r="U204" s="146">
        <f t="shared" si="13"/>
        <v>144624</v>
      </c>
      <c r="V204" s="146">
        <f t="shared" si="14"/>
        <v>161978.88</v>
      </c>
      <c r="W204" s="1" t="s">
        <v>59</v>
      </c>
      <c r="X204" s="1">
        <v>2012</v>
      </c>
      <c r="Y204" s="1" t="s">
        <v>55</v>
      </c>
    </row>
    <row r="205" spans="1:25" s="5" customFormat="1" ht="63.75" customHeight="1">
      <c r="A205" s="1"/>
      <c r="B205" s="94" t="s">
        <v>588</v>
      </c>
      <c r="C205" s="2" t="s">
        <v>14</v>
      </c>
      <c r="D205" s="1" t="s">
        <v>96</v>
      </c>
      <c r="E205" s="1" t="s">
        <v>392</v>
      </c>
      <c r="F205" s="94" t="s">
        <v>589</v>
      </c>
      <c r="G205" s="1"/>
      <c r="H205" s="1" t="s">
        <v>42</v>
      </c>
      <c r="I205" s="1">
        <v>60</v>
      </c>
      <c r="J205" s="3">
        <v>470000000</v>
      </c>
      <c r="K205" s="2" t="s">
        <v>46</v>
      </c>
      <c r="L205" s="2" t="s">
        <v>47</v>
      </c>
      <c r="M205" s="3" t="s">
        <v>51</v>
      </c>
      <c r="N205" s="1" t="s">
        <v>26</v>
      </c>
      <c r="O205" s="32" t="s">
        <v>545</v>
      </c>
      <c r="P205" s="2" t="s">
        <v>44</v>
      </c>
      <c r="Q205" s="97" t="s">
        <v>394</v>
      </c>
      <c r="R205" s="164" t="s">
        <v>395</v>
      </c>
      <c r="S205" s="190">
        <v>18</v>
      </c>
      <c r="T205" s="142">
        <v>9039</v>
      </c>
      <c r="U205" s="146">
        <f t="shared" si="13"/>
        <v>162702</v>
      </c>
      <c r="V205" s="146">
        <f t="shared" si="14"/>
        <v>182226.24000000002</v>
      </c>
      <c r="W205" s="1" t="s">
        <v>59</v>
      </c>
      <c r="X205" s="1">
        <v>2012</v>
      </c>
      <c r="Y205" s="1" t="s">
        <v>55</v>
      </c>
    </row>
    <row r="206" spans="1:25" s="5" customFormat="1" ht="63.75" customHeight="1">
      <c r="A206" s="1"/>
      <c r="B206" s="94" t="s">
        <v>590</v>
      </c>
      <c r="C206" s="2" t="s">
        <v>14</v>
      </c>
      <c r="D206" s="1" t="s">
        <v>96</v>
      </c>
      <c r="E206" s="1" t="s">
        <v>392</v>
      </c>
      <c r="F206" s="94" t="s">
        <v>591</v>
      </c>
      <c r="G206" s="1"/>
      <c r="H206" s="1" t="s">
        <v>42</v>
      </c>
      <c r="I206" s="1">
        <v>60</v>
      </c>
      <c r="J206" s="3">
        <v>470000000</v>
      </c>
      <c r="K206" s="2" t="s">
        <v>46</v>
      </c>
      <c r="L206" s="2" t="s">
        <v>47</v>
      </c>
      <c r="M206" s="3" t="s">
        <v>51</v>
      </c>
      <c r="N206" s="1" t="s">
        <v>26</v>
      </c>
      <c r="O206" s="32" t="s">
        <v>545</v>
      </c>
      <c r="P206" s="2" t="s">
        <v>44</v>
      </c>
      <c r="Q206" s="97" t="s">
        <v>394</v>
      </c>
      <c r="R206" s="164" t="s">
        <v>395</v>
      </c>
      <c r="S206" s="190">
        <v>50</v>
      </c>
      <c r="T206" s="142">
        <v>9039</v>
      </c>
      <c r="U206" s="146">
        <f t="shared" si="13"/>
        <v>451950</v>
      </c>
      <c r="V206" s="146">
        <f t="shared" si="14"/>
        <v>506184.00000000006</v>
      </c>
      <c r="W206" s="1" t="s">
        <v>59</v>
      </c>
      <c r="X206" s="1">
        <v>2012</v>
      </c>
      <c r="Y206" s="1" t="s">
        <v>55</v>
      </c>
    </row>
    <row r="207" spans="1:25" s="5" customFormat="1" ht="63.75" customHeight="1">
      <c r="A207" s="1"/>
      <c r="B207" s="94" t="s">
        <v>592</v>
      </c>
      <c r="C207" s="2" t="s">
        <v>14</v>
      </c>
      <c r="D207" s="1" t="s">
        <v>96</v>
      </c>
      <c r="E207" s="1" t="s">
        <v>392</v>
      </c>
      <c r="F207" s="94" t="s">
        <v>593</v>
      </c>
      <c r="G207" s="1"/>
      <c r="H207" s="1" t="s">
        <v>42</v>
      </c>
      <c r="I207" s="1">
        <v>60</v>
      </c>
      <c r="J207" s="3">
        <v>470000000</v>
      </c>
      <c r="K207" s="2" t="s">
        <v>46</v>
      </c>
      <c r="L207" s="2" t="s">
        <v>47</v>
      </c>
      <c r="M207" s="3" t="s">
        <v>51</v>
      </c>
      <c r="N207" s="1" t="s">
        <v>26</v>
      </c>
      <c r="O207" s="32" t="s">
        <v>545</v>
      </c>
      <c r="P207" s="2" t="s">
        <v>44</v>
      </c>
      <c r="Q207" s="97" t="s">
        <v>394</v>
      </c>
      <c r="R207" s="164" t="s">
        <v>395</v>
      </c>
      <c r="S207" s="3">
        <v>2.5</v>
      </c>
      <c r="T207" s="142">
        <v>11708</v>
      </c>
      <c r="U207" s="146">
        <f t="shared" si="13"/>
        <v>29270</v>
      </c>
      <c r="V207" s="146">
        <f t="shared" si="14"/>
        <v>32782.4</v>
      </c>
      <c r="W207" s="1" t="s">
        <v>59</v>
      </c>
      <c r="X207" s="1">
        <v>2012</v>
      </c>
      <c r="Y207" s="1" t="s">
        <v>55</v>
      </c>
    </row>
    <row r="208" spans="1:25" s="5" customFormat="1" ht="63.75" customHeight="1">
      <c r="A208" s="1"/>
      <c r="B208" s="94" t="s">
        <v>594</v>
      </c>
      <c r="C208" s="2" t="s">
        <v>14</v>
      </c>
      <c r="D208" s="1" t="s">
        <v>96</v>
      </c>
      <c r="E208" s="1" t="s">
        <v>392</v>
      </c>
      <c r="F208" s="94" t="s">
        <v>595</v>
      </c>
      <c r="G208" s="1"/>
      <c r="H208" s="1" t="s">
        <v>42</v>
      </c>
      <c r="I208" s="1">
        <v>60</v>
      </c>
      <c r="J208" s="3">
        <v>470000000</v>
      </c>
      <c r="K208" s="2" t="s">
        <v>46</v>
      </c>
      <c r="L208" s="2" t="s">
        <v>47</v>
      </c>
      <c r="M208" s="3" t="s">
        <v>51</v>
      </c>
      <c r="N208" s="1" t="s">
        <v>26</v>
      </c>
      <c r="O208" s="32" t="s">
        <v>545</v>
      </c>
      <c r="P208" s="2" t="s">
        <v>44</v>
      </c>
      <c r="Q208" s="97" t="s">
        <v>394</v>
      </c>
      <c r="R208" s="164" t="s">
        <v>395</v>
      </c>
      <c r="S208" s="3">
        <v>29</v>
      </c>
      <c r="T208" s="142">
        <v>11708</v>
      </c>
      <c r="U208" s="146">
        <f t="shared" si="13"/>
        <v>339532</v>
      </c>
      <c r="V208" s="146">
        <f t="shared" si="14"/>
        <v>380275.84</v>
      </c>
      <c r="W208" s="1" t="s">
        <v>59</v>
      </c>
      <c r="X208" s="1">
        <v>2012</v>
      </c>
      <c r="Y208" s="1" t="s">
        <v>55</v>
      </c>
    </row>
    <row r="209" spans="1:25" s="5" customFormat="1" ht="63.75" customHeight="1">
      <c r="A209" s="1"/>
      <c r="B209" s="94" t="s">
        <v>596</v>
      </c>
      <c r="C209" s="2" t="s">
        <v>14</v>
      </c>
      <c r="D209" s="1" t="s">
        <v>96</v>
      </c>
      <c r="E209" s="1" t="s">
        <v>392</v>
      </c>
      <c r="F209" s="94" t="s">
        <v>597</v>
      </c>
      <c r="G209" s="1"/>
      <c r="H209" s="1" t="s">
        <v>42</v>
      </c>
      <c r="I209" s="1">
        <v>60</v>
      </c>
      <c r="J209" s="3">
        <v>470000000</v>
      </c>
      <c r="K209" s="2" t="s">
        <v>46</v>
      </c>
      <c r="L209" s="2" t="s">
        <v>47</v>
      </c>
      <c r="M209" s="3" t="s">
        <v>51</v>
      </c>
      <c r="N209" s="1" t="s">
        <v>26</v>
      </c>
      <c r="O209" s="32" t="s">
        <v>545</v>
      </c>
      <c r="P209" s="2" t="s">
        <v>44</v>
      </c>
      <c r="Q209" s="97" t="s">
        <v>394</v>
      </c>
      <c r="R209" s="164" t="s">
        <v>395</v>
      </c>
      <c r="S209" s="3">
        <v>9</v>
      </c>
      <c r="T209" s="142">
        <v>11708</v>
      </c>
      <c r="U209" s="146">
        <f t="shared" si="13"/>
        <v>105372</v>
      </c>
      <c r="V209" s="146">
        <f t="shared" si="14"/>
        <v>118016.64000000001</v>
      </c>
      <c r="W209" s="1" t="s">
        <v>59</v>
      </c>
      <c r="X209" s="1">
        <v>2012</v>
      </c>
      <c r="Y209" s="1" t="s">
        <v>55</v>
      </c>
    </row>
    <row r="210" spans="1:25" s="5" customFormat="1" ht="63.75" customHeight="1">
      <c r="A210" s="1"/>
      <c r="B210" s="94" t="s">
        <v>598</v>
      </c>
      <c r="C210" s="2" t="s">
        <v>14</v>
      </c>
      <c r="D210" s="1" t="s">
        <v>96</v>
      </c>
      <c r="E210" s="1" t="s">
        <v>392</v>
      </c>
      <c r="F210" s="94" t="s">
        <v>599</v>
      </c>
      <c r="G210" s="1"/>
      <c r="H210" s="1" t="s">
        <v>42</v>
      </c>
      <c r="I210" s="1">
        <v>60</v>
      </c>
      <c r="J210" s="3">
        <v>470000000</v>
      </c>
      <c r="K210" s="2" t="s">
        <v>46</v>
      </c>
      <c r="L210" s="2" t="s">
        <v>47</v>
      </c>
      <c r="M210" s="3" t="s">
        <v>51</v>
      </c>
      <c r="N210" s="1" t="s">
        <v>26</v>
      </c>
      <c r="O210" s="32" t="s">
        <v>545</v>
      </c>
      <c r="P210" s="2" t="s">
        <v>44</v>
      </c>
      <c r="Q210" s="97" t="s">
        <v>394</v>
      </c>
      <c r="R210" s="164" t="s">
        <v>395</v>
      </c>
      <c r="S210" s="3">
        <v>15</v>
      </c>
      <c r="T210" s="142">
        <v>11708</v>
      </c>
      <c r="U210" s="146">
        <f t="shared" si="13"/>
        <v>175620</v>
      </c>
      <c r="V210" s="146">
        <f t="shared" si="14"/>
        <v>196694.40000000002</v>
      </c>
      <c r="W210" s="1" t="s">
        <v>59</v>
      </c>
      <c r="X210" s="1">
        <v>2012</v>
      </c>
      <c r="Y210" s="1" t="s">
        <v>55</v>
      </c>
    </row>
    <row r="211" spans="1:25" s="5" customFormat="1" ht="63.75" customHeight="1">
      <c r="A211" s="1"/>
      <c r="B211" s="94" t="s">
        <v>600</v>
      </c>
      <c r="C211" s="2" t="s">
        <v>14</v>
      </c>
      <c r="D211" s="1" t="s">
        <v>96</v>
      </c>
      <c r="E211" s="1" t="s">
        <v>392</v>
      </c>
      <c r="F211" s="94" t="s">
        <v>601</v>
      </c>
      <c r="G211" s="1"/>
      <c r="H211" s="1" t="s">
        <v>42</v>
      </c>
      <c r="I211" s="1">
        <v>60</v>
      </c>
      <c r="J211" s="3">
        <v>470000000</v>
      </c>
      <c r="K211" s="2" t="s">
        <v>46</v>
      </c>
      <c r="L211" s="2" t="s">
        <v>47</v>
      </c>
      <c r="M211" s="3" t="s">
        <v>51</v>
      </c>
      <c r="N211" s="1" t="s">
        <v>26</v>
      </c>
      <c r="O211" s="32" t="s">
        <v>545</v>
      </c>
      <c r="P211" s="2" t="s">
        <v>44</v>
      </c>
      <c r="Q211" s="97" t="s">
        <v>394</v>
      </c>
      <c r="R211" s="164" t="s">
        <v>395</v>
      </c>
      <c r="S211" s="3">
        <v>15</v>
      </c>
      <c r="T211" s="142">
        <v>11708</v>
      </c>
      <c r="U211" s="146">
        <f t="shared" si="13"/>
        <v>175620</v>
      </c>
      <c r="V211" s="146">
        <f t="shared" si="14"/>
        <v>196694.40000000002</v>
      </c>
      <c r="W211" s="1" t="s">
        <v>59</v>
      </c>
      <c r="X211" s="1">
        <v>2012</v>
      </c>
      <c r="Y211" s="1" t="s">
        <v>55</v>
      </c>
    </row>
    <row r="212" spans="1:25" s="5" customFormat="1" ht="63.75" customHeight="1">
      <c r="A212" s="1"/>
      <c r="B212" s="94" t="s">
        <v>602</v>
      </c>
      <c r="C212" s="2" t="s">
        <v>14</v>
      </c>
      <c r="D212" s="1" t="s">
        <v>96</v>
      </c>
      <c r="E212" s="1" t="s">
        <v>392</v>
      </c>
      <c r="F212" s="94" t="s">
        <v>603</v>
      </c>
      <c r="G212" s="1"/>
      <c r="H212" s="1" t="s">
        <v>42</v>
      </c>
      <c r="I212" s="1">
        <v>60</v>
      </c>
      <c r="J212" s="3">
        <v>470000000</v>
      </c>
      <c r="K212" s="2" t="s">
        <v>46</v>
      </c>
      <c r="L212" s="2" t="s">
        <v>47</v>
      </c>
      <c r="M212" s="3" t="s">
        <v>51</v>
      </c>
      <c r="N212" s="1" t="s">
        <v>26</v>
      </c>
      <c r="O212" s="32" t="s">
        <v>545</v>
      </c>
      <c r="P212" s="2" t="s">
        <v>44</v>
      </c>
      <c r="Q212" s="97" t="s">
        <v>394</v>
      </c>
      <c r="R212" s="164" t="s">
        <v>395</v>
      </c>
      <c r="S212" s="3">
        <v>20</v>
      </c>
      <c r="T212" s="142">
        <v>11708</v>
      </c>
      <c r="U212" s="146">
        <f t="shared" si="13"/>
        <v>234160</v>
      </c>
      <c r="V212" s="146">
        <f t="shared" si="14"/>
        <v>262259.2</v>
      </c>
      <c r="W212" s="1" t="s">
        <v>59</v>
      </c>
      <c r="X212" s="1">
        <v>2012</v>
      </c>
      <c r="Y212" s="1" t="s">
        <v>55</v>
      </c>
    </row>
    <row r="213" spans="1:25" s="5" customFormat="1" ht="63.75" customHeight="1">
      <c r="A213" s="1"/>
      <c r="B213" s="94" t="s">
        <v>604</v>
      </c>
      <c r="C213" s="2" t="s">
        <v>14</v>
      </c>
      <c r="D213" s="1" t="s">
        <v>96</v>
      </c>
      <c r="E213" s="1" t="s">
        <v>392</v>
      </c>
      <c r="F213" s="94" t="s">
        <v>605</v>
      </c>
      <c r="G213" s="1"/>
      <c r="H213" s="1" t="s">
        <v>42</v>
      </c>
      <c r="I213" s="1">
        <v>60</v>
      </c>
      <c r="J213" s="3">
        <v>470000000</v>
      </c>
      <c r="K213" s="2" t="s">
        <v>46</v>
      </c>
      <c r="L213" s="2" t="s">
        <v>47</v>
      </c>
      <c r="M213" s="3" t="s">
        <v>51</v>
      </c>
      <c r="N213" s="1" t="s">
        <v>26</v>
      </c>
      <c r="O213" s="32" t="s">
        <v>545</v>
      </c>
      <c r="P213" s="2" t="s">
        <v>44</v>
      </c>
      <c r="Q213" s="97" t="s">
        <v>394</v>
      </c>
      <c r="R213" s="164" t="s">
        <v>395</v>
      </c>
      <c r="S213" s="3">
        <v>70</v>
      </c>
      <c r="T213" s="142">
        <v>11708</v>
      </c>
      <c r="U213" s="146">
        <f t="shared" si="13"/>
        <v>819560</v>
      </c>
      <c r="V213" s="146">
        <f t="shared" si="14"/>
        <v>917907.2000000001</v>
      </c>
      <c r="W213" s="1" t="s">
        <v>59</v>
      </c>
      <c r="X213" s="1">
        <v>2012</v>
      </c>
      <c r="Y213" s="1" t="s">
        <v>55</v>
      </c>
    </row>
    <row r="214" spans="1:25" s="5" customFormat="1" ht="63.75" customHeight="1">
      <c r="A214" s="1"/>
      <c r="B214" s="94" t="s">
        <v>606</v>
      </c>
      <c r="C214" s="2" t="s">
        <v>14</v>
      </c>
      <c r="D214" s="1" t="s">
        <v>96</v>
      </c>
      <c r="E214" s="1" t="s">
        <v>392</v>
      </c>
      <c r="F214" s="94" t="s">
        <v>607</v>
      </c>
      <c r="G214" s="1"/>
      <c r="H214" s="1" t="s">
        <v>42</v>
      </c>
      <c r="I214" s="1">
        <v>60</v>
      </c>
      <c r="J214" s="3">
        <v>470000000</v>
      </c>
      <c r="K214" s="2" t="s">
        <v>46</v>
      </c>
      <c r="L214" s="2" t="s">
        <v>47</v>
      </c>
      <c r="M214" s="3" t="s">
        <v>51</v>
      </c>
      <c r="N214" s="1" t="s">
        <v>26</v>
      </c>
      <c r="O214" s="32" t="s">
        <v>545</v>
      </c>
      <c r="P214" s="2" t="s">
        <v>44</v>
      </c>
      <c r="Q214" s="97" t="s">
        <v>394</v>
      </c>
      <c r="R214" s="164" t="s">
        <v>395</v>
      </c>
      <c r="S214" s="3">
        <v>108</v>
      </c>
      <c r="T214" s="142">
        <v>11708</v>
      </c>
      <c r="U214" s="146">
        <f t="shared" si="13"/>
        <v>1264464</v>
      </c>
      <c r="V214" s="146">
        <f t="shared" si="14"/>
        <v>1416199.6800000002</v>
      </c>
      <c r="W214" s="1" t="s">
        <v>59</v>
      </c>
      <c r="X214" s="1">
        <v>2012</v>
      </c>
      <c r="Y214" s="1" t="s">
        <v>55</v>
      </c>
    </row>
    <row r="215" spans="1:25" s="5" customFormat="1" ht="63.75" customHeight="1">
      <c r="A215" s="1"/>
      <c r="B215" s="94" t="s">
        <v>608</v>
      </c>
      <c r="C215" s="2" t="s">
        <v>14</v>
      </c>
      <c r="D215" s="1" t="s">
        <v>96</v>
      </c>
      <c r="E215" s="1" t="s">
        <v>392</v>
      </c>
      <c r="F215" s="94" t="s">
        <v>609</v>
      </c>
      <c r="G215" s="1"/>
      <c r="H215" s="1" t="s">
        <v>42</v>
      </c>
      <c r="I215" s="1">
        <v>60</v>
      </c>
      <c r="J215" s="3">
        <v>470000000</v>
      </c>
      <c r="K215" s="2" t="s">
        <v>46</v>
      </c>
      <c r="L215" s="2" t="s">
        <v>47</v>
      </c>
      <c r="M215" s="3" t="s">
        <v>51</v>
      </c>
      <c r="N215" s="1" t="s">
        <v>26</v>
      </c>
      <c r="O215" s="32" t="s">
        <v>545</v>
      </c>
      <c r="P215" s="2" t="s">
        <v>44</v>
      </c>
      <c r="Q215" s="97" t="s">
        <v>394</v>
      </c>
      <c r="R215" s="164" t="s">
        <v>395</v>
      </c>
      <c r="S215" s="3">
        <v>4</v>
      </c>
      <c r="T215" s="142">
        <v>11708</v>
      </c>
      <c r="U215" s="146">
        <f t="shared" si="13"/>
        <v>46832</v>
      </c>
      <c r="V215" s="146">
        <f t="shared" si="14"/>
        <v>52451.840000000004</v>
      </c>
      <c r="W215" s="1" t="s">
        <v>59</v>
      </c>
      <c r="X215" s="1">
        <v>2012</v>
      </c>
      <c r="Y215" s="1" t="s">
        <v>55</v>
      </c>
    </row>
    <row r="216" spans="1:25" s="5" customFormat="1" ht="63.75" customHeight="1">
      <c r="A216" s="1"/>
      <c r="B216" s="94" t="s">
        <v>610</v>
      </c>
      <c r="C216" s="2" t="s">
        <v>14</v>
      </c>
      <c r="D216" s="1" t="s">
        <v>96</v>
      </c>
      <c r="E216" s="1" t="s">
        <v>392</v>
      </c>
      <c r="F216" s="94" t="s">
        <v>611</v>
      </c>
      <c r="G216" s="1"/>
      <c r="H216" s="1" t="s">
        <v>42</v>
      </c>
      <c r="I216" s="1">
        <v>60</v>
      </c>
      <c r="J216" s="3">
        <v>470000000</v>
      </c>
      <c r="K216" s="2" t="s">
        <v>46</v>
      </c>
      <c r="L216" s="2" t="s">
        <v>47</v>
      </c>
      <c r="M216" s="3" t="s">
        <v>51</v>
      </c>
      <c r="N216" s="1" t="s">
        <v>26</v>
      </c>
      <c r="O216" s="32" t="s">
        <v>545</v>
      </c>
      <c r="P216" s="2" t="s">
        <v>44</v>
      </c>
      <c r="Q216" s="97" t="s">
        <v>394</v>
      </c>
      <c r="R216" s="164" t="s">
        <v>395</v>
      </c>
      <c r="S216" s="3">
        <v>4.8</v>
      </c>
      <c r="T216" s="142">
        <v>11708</v>
      </c>
      <c r="U216" s="146">
        <f t="shared" si="13"/>
        <v>56198.4</v>
      </c>
      <c r="V216" s="146">
        <f t="shared" si="14"/>
        <v>62942.208000000006</v>
      </c>
      <c r="W216" s="1" t="s">
        <v>59</v>
      </c>
      <c r="X216" s="1">
        <v>2012</v>
      </c>
      <c r="Y216" s="1" t="s">
        <v>55</v>
      </c>
    </row>
    <row r="217" spans="1:25" s="5" customFormat="1" ht="63.75" customHeight="1">
      <c r="A217" s="1"/>
      <c r="B217" s="94" t="s">
        <v>612</v>
      </c>
      <c r="C217" s="2" t="s">
        <v>14</v>
      </c>
      <c r="D217" s="1" t="s">
        <v>96</v>
      </c>
      <c r="E217" s="1" t="s">
        <v>392</v>
      </c>
      <c r="F217" s="94" t="s">
        <v>613</v>
      </c>
      <c r="G217" s="1"/>
      <c r="H217" s="1" t="s">
        <v>42</v>
      </c>
      <c r="I217" s="1">
        <v>60</v>
      </c>
      <c r="J217" s="3">
        <v>470000000</v>
      </c>
      <c r="K217" s="2" t="s">
        <v>46</v>
      </c>
      <c r="L217" s="2" t="s">
        <v>47</v>
      </c>
      <c r="M217" s="3" t="s">
        <v>51</v>
      </c>
      <c r="N217" s="1" t="s">
        <v>26</v>
      </c>
      <c r="O217" s="32" t="s">
        <v>545</v>
      </c>
      <c r="P217" s="2" t="s">
        <v>44</v>
      </c>
      <c r="Q217" s="97" t="s">
        <v>394</v>
      </c>
      <c r="R217" s="164" t="s">
        <v>395</v>
      </c>
      <c r="S217" s="3">
        <v>8.4</v>
      </c>
      <c r="T217" s="142">
        <v>11708</v>
      </c>
      <c r="U217" s="146">
        <f t="shared" si="13"/>
        <v>98347.2</v>
      </c>
      <c r="V217" s="146">
        <f t="shared" si="14"/>
        <v>110148.864</v>
      </c>
      <c r="W217" s="1" t="s">
        <v>59</v>
      </c>
      <c r="X217" s="1">
        <v>2012</v>
      </c>
      <c r="Y217" s="1" t="s">
        <v>55</v>
      </c>
    </row>
    <row r="218" spans="1:25" s="5" customFormat="1" ht="63.75" customHeight="1">
      <c r="A218" s="1"/>
      <c r="B218" s="94" t="s">
        <v>614</v>
      </c>
      <c r="C218" s="2" t="s">
        <v>14</v>
      </c>
      <c r="D218" s="1" t="s">
        <v>96</v>
      </c>
      <c r="E218" s="1" t="s">
        <v>392</v>
      </c>
      <c r="F218" s="94" t="s">
        <v>615</v>
      </c>
      <c r="G218" s="1"/>
      <c r="H218" s="1" t="s">
        <v>42</v>
      </c>
      <c r="I218" s="1">
        <v>60</v>
      </c>
      <c r="J218" s="3">
        <v>470000000</v>
      </c>
      <c r="K218" s="2" t="s">
        <v>46</v>
      </c>
      <c r="L218" s="2" t="s">
        <v>47</v>
      </c>
      <c r="M218" s="3" t="s">
        <v>51</v>
      </c>
      <c r="N218" s="1" t="s">
        <v>26</v>
      </c>
      <c r="O218" s="32" t="s">
        <v>545</v>
      </c>
      <c r="P218" s="2" t="s">
        <v>44</v>
      </c>
      <c r="Q218" s="97" t="s">
        <v>394</v>
      </c>
      <c r="R218" s="164" t="s">
        <v>395</v>
      </c>
      <c r="S218" s="3">
        <v>18</v>
      </c>
      <c r="T218" s="142">
        <v>11708</v>
      </c>
      <c r="U218" s="146">
        <f t="shared" si="13"/>
        <v>210744</v>
      </c>
      <c r="V218" s="146">
        <f t="shared" si="14"/>
        <v>236033.28000000003</v>
      </c>
      <c r="W218" s="1" t="s">
        <v>59</v>
      </c>
      <c r="X218" s="1">
        <v>2012</v>
      </c>
      <c r="Y218" s="1" t="s">
        <v>55</v>
      </c>
    </row>
    <row r="219" spans="1:25" s="5" customFormat="1" ht="63.75" customHeight="1">
      <c r="A219" s="1"/>
      <c r="B219" s="94" t="s">
        <v>616</v>
      </c>
      <c r="C219" s="2" t="s">
        <v>14</v>
      </c>
      <c r="D219" s="1" t="s">
        <v>96</v>
      </c>
      <c r="E219" s="1" t="s">
        <v>392</v>
      </c>
      <c r="F219" s="94" t="s">
        <v>617</v>
      </c>
      <c r="G219" s="1"/>
      <c r="H219" s="1" t="s">
        <v>42</v>
      </c>
      <c r="I219" s="1">
        <v>60</v>
      </c>
      <c r="J219" s="3">
        <v>470000000</v>
      </c>
      <c r="K219" s="2" t="s">
        <v>46</v>
      </c>
      <c r="L219" s="2" t="s">
        <v>47</v>
      </c>
      <c r="M219" s="3" t="s">
        <v>51</v>
      </c>
      <c r="N219" s="1" t="s">
        <v>26</v>
      </c>
      <c r="O219" s="32" t="s">
        <v>545</v>
      </c>
      <c r="P219" s="2" t="s">
        <v>44</v>
      </c>
      <c r="Q219" s="97" t="s">
        <v>394</v>
      </c>
      <c r="R219" s="164" t="s">
        <v>395</v>
      </c>
      <c r="S219" s="3">
        <v>13.8</v>
      </c>
      <c r="T219" s="142">
        <v>11708</v>
      </c>
      <c r="U219" s="146">
        <f t="shared" si="13"/>
        <v>161570.4</v>
      </c>
      <c r="V219" s="146">
        <f t="shared" si="14"/>
        <v>180958.848</v>
      </c>
      <c r="W219" s="1" t="s">
        <v>59</v>
      </c>
      <c r="X219" s="1">
        <v>2012</v>
      </c>
      <c r="Y219" s="1" t="s">
        <v>55</v>
      </c>
    </row>
    <row r="220" spans="1:25" s="5" customFormat="1" ht="63.75" customHeight="1">
      <c r="A220" s="1"/>
      <c r="B220" s="94" t="s">
        <v>618</v>
      </c>
      <c r="C220" s="2" t="s">
        <v>14</v>
      </c>
      <c r="D220" s="1" t="s">
        <v>96</v>
      </c>
      <c r="E220" s="1" t="s">
        <v>392</v>
      </c>
      <c r="F220" s="94" t="s">
        <v>619</v>
      </c>
      <c r="G220" s="1"/>
      <c r="H220" s="1" t="s">
        <v>42</v>
      </c>
      <c r="I220" s="1">
        <v>60</v>
      </c>
      <c r="J220" s="3">
        <v>470000000</v>
      </c>
      <c r="K220" s="2" t="s">
        <v>46</v>
      </c>
      <c r="L220" s="2" t="s">
        <v>47</v>
      </c>
      <c r="M220" s="3" t="s">
        <v>51</v>
      </c>
      <c r="N220" s="1" t="s">
        <v>26</v>
      </c>
      <c r="O220" s="32" t="s">
        <v>545</v>
      </c>
      <c r="P220" s="2" t="s">
        <v>44</v>
      </c>
      <c r="Q220" s="97" t="s">
        <v>394</v>
      </c>
      <c r="R220" s="164" t="s">
        <v>395</v>
      </c>
      <c r="S220" s="3">
        <v>30</v>
      </c>
      <c r="T220" s="142">
        <v>11708</v>
      </c>
      <c r="U220" s="146">
        <f t="shared" si="13"/>
        <v>351240</v>
      </c>
      <c r="V220" s="146">
        <f t="shared" si="14"/>
        <v>393388.80000000005</v>
      </c>
      <c r="W220" s="1" t="s">
        <v>59</v>
      </c>
      <c r="X220" s="1">
        <v>2012</v>
      </c>
      <c r="Y220" s="1" t="s">
        <v>55</v>
      </c>
    </row>
    <row r="221" spans="1:25" s="5" customFormat="1" ht="63.75" customHeight="1">
      <c r="A221" s="1"/>
      <c r="B221" s="94" t="s">
        <v>620</v>
      </c>
      <c r="C221" s="2" t="s">
        <v>14</v>
      </c>
      <c r="D221" s="1" t="s">
        <v>96</v>
      </c>
      <c r="E221" s="1" t="s">
        <v>392</v>
      </c>
      <c r="F221" s="94" t="s">
        <v>621</v>
      </c>
      <c r="G221" s="1"/>
      <c r="H221" s="1" t="s">
        <v>42</v>
      </c>
      <c r="I221" s="1">
        <v>60</v>
      </c>
      <c r="J221" s="3">
        <v>470000000</v>
      </c>
      <c r="K221" s="2" t="s">
        <v>46</v>
      </c>
      <c r="L221" s="2" t="s">
        <v>47</v>
      </c>
      <c r="M221" s="3" t="s">
        <v>51</v>
      </c>
      <c r="N221" s="1" t="s">
        <v>26</v>
      </c>
      <c r="O221" s="32" t="s">
        <v>545</v>
      </c>
      <c r="P221" s="2" t="s">
        <v>44</v>
      </c>
      <c r="Q221" s="97" t="s">
        <v>394</v>
      </c>
      <c r="R221" s="164" t="s">
        <v>395</v>
      </c>
      <c r="S221" s="3">
        <v>26</v>
      </c>
      <c r="T221" s="142">
        <v>11708</v>
      </c>
      <c r="U221" s="146">
        <f t="shared" si="13"/>
        <v>304408</v>
      </c>
      <c r="V221" s="146">
        <f t="shared" si="14"/>
        <v>340936.96</v>
      </c>
      <c r="W221" s="1" t="s">
        <v>59</v>
      </c>
      <c r="X221" s="1">
        <v>2012</v>
      </c>
      <c r="Y221" s="1" t="s">
        <v>55</v>
      </c>
    </row>
    <row r="222" spans="1:25" s="5" customFormat="1" ht="63.75" customHeight="1">
      <c r="A222" s="1"/>
      <c r="B222" s="94" t="s">
        <v>622</v>
      </c>
      <c r="C222" s="2" t="s">
        <v>14</v>
      </c>
      <c r="D222" s="1" t="s">
        <v>96</v>
      </c>
      <c r="E222" s="1" t="s">
        <v>392</v>
      </c>
      <c r="F222" s="94" t="s">
        <v>623</v>
      </c>
      <c r="G222" s="1"/>
      <c r="H222" s="1" t="s">
        <v>42</v>
      </c>
      <c r="I222" s="1">
        <v>60</v>
      </c>
      <c r="J222" s="3">
        <v>470000000</v>
      </c>
      <c r="K222" s="2" t="s">
        <v>46</v>
      </c>
      <c r="L222" s="2" t="s">
        <v>47</v>
      </c>
      <c r="M222" s="3" t="s">
        <v>51</v>
      </c>
      <c r="N222" s="1" t="s">
        <v>26</v>
      </c>
      <c r="O222" s="32" t="s">
        <v>545</v>
      </c>
      <c r="P222" s="2" t="s">
        <v>44</v>
      </c>
      <c r="Q222" s="97" t="s">
        <v>394</v>
      </c>
      <c r="R222" s="164" t="s">
        <v>395</v>
      </c>
      <c r="S222" s="3">
        <v>28</v>
      </c>
      <c r="T222" s="142">
        <v>11708</v>
      </c>
      <c r="U222" s="146">
        <f aca="true" t="shared" si="15" ref="U222:U232">S222*T222</f>
        <v>327824</v>
      </c>
      <c r="V222" s="146">
        <f t="shared" si="14"/>
        <v>367162.88000000006</v>
      </c>
      <c r="W222" s="1" t="s">
        <v>59</v>
      </c>
      <c r="X222" s="1">
        <v>2012</v>
      </c>
      <c r="Y222" s="1" t="s">
        <v>55</v>
      </c>
    </row>
    <row r="223" spans="1:25" s="5" customFormat="1" ht="63.75" customHeight="1">
      <c r="A223" s="1"/>
      <c r="B223" s="94" t="s">
        <v>624</v>
      </c>
      <c r="C223" s="2" t="s">
        <v>14</v>
      </c>
      <c r="D223" s="1" t="s">
        <v>96</v>
      </c>
      <c r="E223" s="1" t="s">
        <v>392</v>
      </c>
      <c r="F223" s="94" t="s">
        <v>625</v>
      </c>
      <c r="G223" s="1"/>
      <c r="H223" s="1" t="s">
        <v>42</v>
      </c>
      <c r="I223" s="1">
        <v>60</v>
      </c>
      <c r="J223" s="3">
        <v>470000000</v>
      </c>
      <c r="K223" s="2" t="s">
        <v>46</v>
      </c>
      <c r="L223" s="2" t="s">
        <v>47</v>
      </c>
      <c r="M223" s="3" t="s">
        <v>51</v>
      </c>
      <c r="N223" s="1" t="s">
        <v>26</v>
      </c>
      <c r="O223" s="32" t="s">
        <v>545</v>
      </c>
      <c r="P223" s="2" t="s">
        <v>44</v>
      </c>
      <c r="Q223" s="97" t="s">
        <v>394</v>
      </c>
      <c r="R223" s="164" t="s">
        <v>395</v>
      </c>
      <c r="S223" s="3">
        <v>33</v>
      </c>
      <c r="T223" s="142">
        <v>15706</v>
      </c>
      <c r="U223" s="146">
        <f t="shared" si="15"/>
        <v>518298</v>
      </c>
      <c r="V223" s="146">
        <f t="shared" si="14"/>
        <v>580493.76</v>
      </c>
      <c r="W223" s="1" t="s">
        <v>59</v>
      </c>
      <c r="X223" s="1">
        <v>2012</v>
      </c>
      <c r="Y223" s="1" t="s">
        <v>55</v>
      </c>
    </row>
    <row r="224" spans="1:25" s="5" customFormat="1" ht="63.75" customHeight="1">
      <c r="A224" s="1"/>
      <c r="B224" s="94" t="s">
        <v>626</v>
      </c>
      <c r="C224" s="2" t="s">
        <v>14</v>
      </c>
      <c r="D224" s="1" t="s">
        <v>96</v>
      </c>
      <c r="E224" s="1" t="s">
        <v>392</v>
      </c>
      <c r="F224" s="94" t="s">
        <v>627</v>
      </c>
      <c r="G224" s="1"/>
      <c r="H224" s="1" t="s">
        <v>42</v>
      </c>
      <c r="I224" s="1">
        <v>60</v>
      </c>
      <c r="J224" s="3">
        <v>470000000</v>
      </c>
      <c r="K224" s="2" t="s">
        <v>46</v>
      </c>
      <c r="L224" s="2" t="s">
        <v>47</v>
      </c>
      <c r="M224" s="3" t="s">
        <v>51</v>
      </c>
      <c r="N224" s="1" t="s">
        <v>26</v>
      </c>
      <c r="O224" s="32" t="s">
        <v>545</v>
      </c>
      <c r="P224" s="2" t="s">
        <v>44</v>
      </c>
      <c r="Q224" s="97" t="s">
        <v>394</v>
      </c>
      <c r="R224" s="164" t="s">
        <v>395</v>
      </c>
      <c r="S224" s="3">
        <v>44.8</v>
      </c>
      <c r="T224" s="142">
        <v>15706</v>
      </c>
      <c r="U224" s="146">
        <f t="shared" si="15"/>
        <v>703628.7999999999</v>
      </c>
      <c r="V224" s="146">
        <f t="shared" si="14"/>
        <v>788064.256</v>
      </c>
      <c r="W224" s="1" t="s">
        <v>59</v>
      </c>
      <c r="X224" s="1">
        <v>2012</v>
      </c>
      <c r="Y224" s="1" t="s">
        <v>55</v>
      </c>
    </row>
    <row r="225" spans="1:25" s="5" customFormat="1" ht="63.75" customHeight="1">
      <c r="A225" s="1"/>
      <c r="B225" s="94" t="s">
        <v>628</v>
      </c>
      <c r="C225" s="2" t="s">
        <v>14</v>
      </c>
      <c r="D225" s="1" t="s">
        <v>96</v>
      </c>
      <c r="E225" s="1" t="s">
        <v>392</v>
      </c>
      <c r="F225" s="94" t="s">
        <v>629</v>
      </c>
      <c r="G225" s="1"/>
      <c r="H225" s="1" t="s">
        <v>42</v>
      </c>
      <c r="I225" s="1">
        <v>60</v>
      </c>
      <c r="J225" s="3">
        <v>470000000</v>
      </c>
      <c r="K225" s="2" t="s">
        <v>46</v>
      </c>
      <c r="L225" s="2" t="s">
        <v>47</v>
      </c>
      <c r="M225" s="3" t="s">
        <v>51</v>
      </c>
      <c r="N225" s="1" t="s">
        <v>26</v>
      </c>
      <c r="O225" s="32" t="s">
        <v>545</v>
      </c>
      <c r="P225" s="2" t="s">
        <v>44</v>
      </c>
      <c r="Q225" s="97" t="s">
        <v>394</v>
      </c>
      <c r="R225" s="164" t="s">
        <v>395</v>
      </c>
      <c r="S225" s="3">
        <v>19.5</v>
      </c>
      <c r="T225" s="142">
        <v>15706</v>
      </c>
      <c r="U225" s="146">
        <f t="shared" si="15"/>
        <v>306267</v>
      </c>
      <c r="V225" s="146">
        <f t="shared" si="14"/>
        <v>343019.04000000004</v>
      </c>
      <c r="W225" s="1" t="s">
        <v>59</v>
      </c>
      <c r="X225" s="1">
        <v>2012</v>
      </c>
      <c r="Y225" s="1" t="s">
        <v>55</v>
      </c>
    </row>
    <row r="226" spans="1:25" s="5" customFormat="1" ht="63.75" customHeight="1">
      <c r="A226" s="1"/>
      <c r="B226" s="94" t="s">
        <v>630</v>
      </c>
      <c r="C226" s="2" t="s">
        <v>14</v>
      </c>
      <c r="D226" s="1" t="s">
        <v>96</v>
      </c>
      <c r="E226" s="1" t="s">
        <v>392</v>
      </c>
      <c r="F226" s="94" t="s">
        <v>631</v>
      </c>
      <c r="G226" s="1"/>
      <c r="H226" s="1" t="s">
        <v>42</v>
      </c>
      <c r="I226" s="1">
        <v>60</v>
      </c>
      <c r="J226" s="3">
        <v>470000000</v>
      </c>
      <c r="K226" s="2" t="s">
        <v>46</v>
      </c>
      <c r="L226" s="2" t="s">
        <v>47</v>
      </c>
      <c r="M226" s="3" t="s">
        <v>51</v>
      </c>
      <c r="N226" s="1" t="s">
        <v>26</v>
      </c>
      <c r="O226" s="32" t="s">
        <v>545</v>
      </c>
      <c r="P226" s="2" t="s">
        <v>44</v>
      </c>
      <c r="Q226" s="97" t="s">
        <v>394</v>
      </c>
      <c r="R226" s="164" t="s">
        <v>395</v>
      </c>
      <c r="S226" s="3">
        <v>39</v>
      </c>
      <c r="T226" s="142">
        <v>15706</v>
      </c>
      <c r="U226" s="146">
        <f t="shared" si="15"/>
        <v>612534</v>
      </c>
      <c r="V226" s="146">
        <f t="shared" si="14"/>
        <v>686038.0800000001</v>
      </c>
      <c r="W226" s="1" t="s">
        <v>59</v>
      </c>
      <c r="X226" s="1">
        <v>2012</v>
      </c>
      <c r="Y226" s="1" t="s">
        <v>55</v>
      </c>
    </row>
    <row r="227" spans="1:25" s="5" customFormat="1" ht="63.75" customHeight="1">
      <c r="A227" s="1"/>
      <c r="B227" s="94" t="s">
        <v>632</v>
      </c>
      <c r="C227" s="2" t="s">
        <v>14</v>
      </c>
      <c r="D227" s="1" t="s">
        <v>96</v>
      </c>
      <c r="E227" s="1" t="s">
        <v>392</v>
      </c>
      <c r="F227" s="94" t="s">
        <v>633</v>
      </c>
      <c r="G227" s="1"/>
      <c r="H227" s="1" t="s">
        <v>42</v>
      </c>
      <c r="I227" s="1">
        <v>60</v>
      </c>
      <c r="J227" s="3">
        <v>470000000</v>
      </c>
      <c r="K227" s="2" t="s">
        <v>46</v>
      </c>
      <c r="L227" s="2" t="s">
        <v>47</v>
      </c>
      <c r="M227" s="3" t="s">
        <v>51</v>
      </c>
      <c r="N227" s="1" t="s">
        <v>26</v>
      </c>
      <c r="O227" s="32" t="s">
        <v>545</v>
      </c>
      <c r="P227" s="2" t="s">
        <v>44</v>
      </c>
      <c r="Q227" s="97" t="s">
        <v>394</v>
      </c>
      <c r="R227" s="164" t="s">
        <v>395</v>
      </c>
      <c r="S227" s="3">
        <v>44</v>
      </c>
      <c r="T227" s="142">
        <v>15706</v>
      </c>
      <c r="U227" s="146">
        <f t="shared" si="15"/>
        <v>691064</v>
      </c>
      <c r="V227" s="146">
        <f t="shared" si="14"/>
        <v>773991.68</v>
      </c>
      <c r="W227" s="1" t="s">
        <v>59</v>
      </c>
      <c r="X227" s="1">
        <v>2012</v>
      </c>
      <c r="Y227" s="1" t="s">
        <v>55</v>
      </c>
    </row>
    <row r="228" spans="1:25" s="5" customFormat="1" ht="63.75" customHeight="1">
      <c r="A228" s="1"/>
      <c r="B228" s="94" t="s">
        <v>634</v>
      </c>
      <c r="C228" s="2" t="s">
        <v>14</v>
      </c>
      <c r="D228" s="1" t="s">
        <v>96</v>
      </c>
      <c r="E228" s="1" t="s">
        <v>392</v>
      </c>
      <c r="F228" s="94" t="s">
        <v>635</v>
      </c>
      <c r="G228" s="1"/>
      <c r="H228" s="1" t="s">
        <v>42</v>
      </c>
      <c r="I228" s="1">
        <v>60</v>
      </c>
      <c r="J228" s="3">
        <v>470000000</v>
      </c>
      <c r="K228" s="2" t="s">
        <v>46</v>
      </c>
      <c r="L228" s="2" t="s">
        <v>47</v>
      </c>
      <c r="M228" s="3" t="s">
        <v>51</v>
      </c>
      <c r="N228" s="1" t="s">
        <v>26</v>
      </c>
      <c r="O228" s="32" t="s">
        <v>545</v>
      </c>
      <c r="P228" s="2" t="s">
        <v>44</v>
      </c>
      <c r="Q228" s="97" t="s">
        <v>394</v>
      </c>
      <c r="R228" s="164" t="s">
        <v>395</v>
      </c>
      <c r="S228" s="3">
        <v>53</v>
      </c>
      <c r="T228" s="142">
        <v>15706</v>
      </c>
      <c r="U228" s="146">
        <f t="shared" si="15"/>
        <v>832418</v>
      </c>
      <c r="V228" s="146">
        <f t="shared" si="14"/>
        <v>932308.16</v>
      </c>
      <c r="W228" s="1" t="s">
        <v>59</v>
      </c>
      <c r="X228" s="1">
        <v>2012</v>
      </c>
      <c r="Y228" s="1" t="s">
        <v>55</v>
      </c>
    </row>
    <row r="229" spans="1:25" s="5" customFormat="1" ht="63.75" customHeight="1">
      <c r="A229" s="1"/>
      <c r="B229" s="94" t="s">
        <v>636</v>
      </c>
      <c r="C229" s="2" t="s">
        <v>14</v>
      </c>
      <c r="D229" s="1" t="s">
        <v>96</v>
      </c>
      <c r="E229" s="1" t="s">
        <v>392</v>
      </c>
      <c r="F229" s="94" t="s">
        <v>637</v>
      </c>
      <c r="G229" s="1"/>
      <c r="H229" s="1" t="s">
        <v>42</v>
      </c>
      <c r="I229" s="1">
        <v>60</v>
      </c>
      <c r="J229" s="3">
        <v>470000000</v>
      </c>
      <c r="K229" s="2" t="s">
        <v>46</v>
      </c>
      <c r="L229" s="2" t="s">
        <v>47</v>
      </c>
      <c r="M229" s="3" t="s">
        <v>51</v>
      </c>
      <c r="N229" s="1" t="s">
        <v>26</v>
      </c>
      <c r="O229" s="32" t="s">
        <v>545</v>
      </c>
      <c r="P229" s="2" t="s">
        <v>44</v>
      </c>
      <c r="Q229" s="97" t="s">
        <v>394</v>
      </c>
      <c r="R229" s="164" t="s">
        <v>395</v>
      </c>
      <c r="S229" s="3">
        <v>99</v>
      </c>
      <c r="T229" s="142">
        <v>15706</v>
      </c>
      <c r="U229" s="146">
        <f t="shared" si="15"/>
        <v>1554894</v>
      </c>
      <c r="V229" s="146">
        <f t="shared" si="14"/>
        <v>1741481.2800000003</v>
      </c>
      <c r="W229" s="1" t="s">
        <v>59</v>
      </c>
      <c r="X229" s="1">
        <v>2012</v>
      </c>
      <c r="Y229" s="1" t="s">
        <v>55</v>
      </c>
    </row>
    <row r="230" spans="1:25" s="5" customFormat="1" ht="63.75" customHeight="1">
      <c r="A230" s="1"/>
      <c r="B230" s="94" t="s">
        <v>638</v>
      </c>
      <c r="C230" s="2" t="s">
        <v>14</v>
      </c>
      <c r="D230" s="1" t="s">
        <v>96</v>
      </c>
      <c r="E230" s="1" t="s">
        <v>392</v>
      </c>
      <c r="F230" s="94" t="s">
        <v>639</v>
      </c>
      <c r="G230" s="1"/>
      <c r="H230" s="1" t="s">
        <v>42</v>
      </c>
      <c r="I230" s="1">
        <v>60</v>
      </c>
      <c r="J230" s="3">
        <v>470000000</v>
      </c>
      <c r="K230" s="2" t="s">
        <v>46</v>
      </c>
      <c r="L230" s="2" t="s">
        <v>47</v>
      </c>
      <c r="M230" s="3" t="s">
        <v>51</v>
      </c>
      <c r="N230" s="1" t="s">
        <v>26</v>
      </c>
      <c r="O230" s="32" t="s">
        <v>545</v>
      </c>
      <c r="P230" s="2" t="s">
        <v>44</v>
      </c>
      <c r="Q230" s="97" t="s">
        <v>394</v>
      </c>
      <c r="R230" s="164" t="s">
        <v>395</v>
      </c>
      <c r="S230" s="3">
        <v>24</v>
      </c>
      <c r="T230" s="142">
        <v>15706</v>
      </c>
      <c r="U230" s="146">
        <f t="shared" si="15"/>
        <v>376944</v>
      </c>
      <c r="V230" s="146">
        <f t="shared" si="14"/>
        <v>422177.28</v>
      </c>
      <c r="W230" s="1" t="s">
        <v>59</v>
      </c>
      <c r="X230" s="1">
        <v>2012</v>
      </c>
      <c r="Y230" s="1" t="s">
        <v>55</v>
      </c>
    </row>
    <row r="231" spans="1:25" s="5" customFormat="1" ht="63.75" customHeight="1">
      <c r="A231" s="1"/>
      <c r="B231" s="94" t="s">
        <v>640</v>
      </c>
      <c r="C231" s="2" t="s">
        <v>14</v>
      </c>
      <c r="D231" s="1" t="s">
        <v>96</v>
      </c>
      <c r="E231" s="1" t="s">
        <v>392</v>
      </c>
      <c r="F231" s="94" t="s">
        <v>641</v>
      </c>
      <c r="G231" s="1"/>
      <c r="H231" s="1" t="s">
        <v>42</v>
      </c>
      <c r="I231" s="1">
        <v>60</v>
      </c>
      <c r="J231" s="3">
        <v>470000000</v>
      </c>
      <c r="K231" s="2" t="s">
        <v>46</v>
      </c>
      <c r="L231" s="2" t="s">
        <v>47</v>
      </c>
      <c r="M231" s="3" t="s">
        <v>51</v>
      </c>
      <c r="N231" s="1" t="s">
        <v>26</v>
      </c>
      <c r="O231" s="32" t="s">
        <v>545</v>
      </c>
      <c r="P231" s="2" t="s">
        <v>44</v>
      </c>
      <c r="Q231" s="97" t="s">
        <v>394</v>
      </c>
      <c r="R231" s="164" t="s">
        <v>395</v>
      </c>
      <c r="S231" s="3">
        <v>39.2</v>
      </c>
      <c r="T231" s="142">
        <v>15706</v>
      </c>
      <c r="U231" s="146">
        <f t="shared" si="15"/>
        <v>615675.2000000001</v>
      </c>
      <c r="V231" s="146">
        <f t="shared" si="14"/>
        <v>689556.2240000002</v>
      </c>
      <c r="W231" s="1" t="s">
        <v>59</v>
      </c>
      <c r="X231" s="1">
        <v>2012</v>
      </c>
      <c r="Y231" s="1" t="s">
        <v>55</v>
      </c>
    </row>
    <row r="232" spans="1:25" s="5" customFormat="1" ht="63.75" customHeight="1">
      <c r="A232" s="1"/>
      <c r="B232" s="94" t="s">
        <v>642</v>
      </c>
      <c r="C232" s="2" t="s">
        <v>14</v>
      </c>
      <c r="D232" s="1" t="s">
        <v>96</v>
      </c>
      <c r="E232" s="1" t="s">
        <v>392</v>
      </c>
      <c r="F232" s="94" t="s">
        <v>643</v>
      </c>
      <c r="G232" s="1"/>
      <c r="H232" s="1" t="s">
        <v>42</v>
      </c>
      <c r="I232" s="1">
        <v>60</v>
      </c>
      <c r="J232" s="3">
        <v>470000000</v>
      </c>
      <c r="K232" s="2" t="s">
        <v>46</v>
      </c>
      <c r="L232" s="2" t="s">
        <v>47</v>
      </c>
      <c r="M232" s="3" t="s">
        <v>51</v>
      </c>
      <c r="N232" s="1" t="s">
        <v>26</v>
      </c>
      <c r="O232" s="32" t="s">
        <v>545</v>
      </c>
      <c r="P232" s="2" t="s">
        <v>44</v>
      </c>
      <c r="Q232" s="97" t="s">
        <v>394</v>
      </c>
      <c r="R232" s="164" t="s">
        <v>395</v>
      </c>
      <c r="S232" s="3">
        <v>48</v>
      </c>
      <c r="T232" s="142">
        <v>15706</v>
      </c>
      <c r="U232" s="146">
        <f t="shared" si="15"/>
        <v>753888</v>
      </c>
      <c r="V232" s="146">
        <f t="shared" si="14"/>
        <v>844354.56</v>
      </c>
      <c r="W232" s="1" t="s">
        <v>59</v>
      </c>
      <c r="X232" s="1">
        <v>2012</v>
      </c>
      <c r="Y232" s="1" t="s">
        <v>55</v>
      </c>
    </row>
    <row r="233" spans="1:25" s="5" customFormat="1" ht="63.75" customHeight="1">
      <c r="A233" s="1"/>
      <c r="B233" s="94" t="s">
        <v>644</v>
      </c>
      <c r="C233" s="2" t="s">
        <v>14</v>
      </c>
      <c r="D233" s="129" t="s">
        <v>645</v>
      </c>
      <c r="E233" s="112" t="s">
        <v>646</v>
      </c>
      <c r="F233" s="3" t="s">
        <v>647</v>
      </c>
      <c r="G233" s="1"/>
      <c r="H233" s="1" t="s">
        <v>42</v>
      </c>
      <c r="I233" s="1">
        <v>100</v>
      </c>
      <c r="J233" s="3">
        <v>470000000</v>
      </c>
      <c r="K233" s="2" t="s">
        <v>43</v>
      </c>
      <c r="L233" s="2" t="s">
        <v>648</v>
      </c>
      <c r="M233" s="3" t="s">
        <v>649</v>
      </c>
      <c r="N233" s="1" t="s">
        <v>26</v>
      </c>
      <c r="O233" s="2" t="s">
        <v>650</v>
      </c>
      <c r="P233" s="2" t="s">
        <v>44</v>
      </c>
      <c r="Q233" s="1">
        <v>112</v>
      </c>
      <c r="R233" s="164" t="s">
        <v>651</v>
      </c>
      <c r="S233" s="191">
        <v>525750</v>
      </c>
      <c r="T233" s="192">
        <v>95.54</v>
      </c>
      <c r="U233" s="146">
        <f aca="true" t="shared" si="16" ref="U233:U240">S233*T233</f>
        <v>50230155</v>
      </c>
      <c r="V233" s="146">
        <f aca="true" t="shared" si="17" ref="V233:V240">U233*1.12</f>
        <v>56257773.60000001</v>
      </c>
      <c r="W233" s="1"/>
      <c r="X233" s="1">
        <v>2012</v>
      </c>
      <c r="Y233" s="1" t="s">
        <v>652</v>
      </c>
    </row>
    <row r="234" spans="1:25" s="5" customFormat="1" ht="63.75" customHeight="1">
      <c r="A234" s="1"/>
      <c r="B234" s="94" t="s">
        <v>653</v>
      </c>
      <c r="C234" s="2" t="s">
        <v>14</v>
      </c>
      <c r="D234" s="129" t="s">
        <v>645</v>
      </c>
      <c r="E234" s="112" t="s">
        <v>646</v>
      </c>
      <c r="F234" s="3" t="s">
        <v>654</v>
      </c>
      <c r="G234" s="1"/>
      <c r="H234" s="1" t="s">
        <v>42</v>
      </c>
      <c r="I234" s="1">
        <v>100</v>
      </c>
      <c r="J234" s="3">
        <v>470000000</v>
      </c>
      <c r="K234" s="2" t="s">
        <v>43</v>
      </c>
      <c r="L234" s="2" t="s">
        <v>648</v>
      </c>
      <c r="M234" s="3" t="s">
        <v>649</v>
      </c>
      <c r="N234" s="1" t="s">
        <v>26</v>
      </c>
      <c r="O234" s="2" t="s">
        <v>650</v>
      </c>
      <c r="P234" s="2" t="s">
        <v>44</v>
      </c>
      <c r="Q234" s="1">
        <v>112</v>
      </c>
      <c r="R234" s="164" t="s">
        <v>651</v>
      </c>
      <c r="S234" s="191">
        <v>156020</v>
      </c>
      <c r="T234" s="192">
        <v>102.68</v>
      </c>
      <c r="U234" s="146">
        <f t="shared" si="16"/>
        <v>16020133.600000001</v>
      </c>
      <c r="V234" s="146">
        <f t="shared" si="17"/>
        <v>17942549.632000003</v>
      </c>
      <c r="W234" s="1"/>
      <c r="X234" s="1">
        <v>2012</v>
      </c>
      <c r="Y234" s="1" t="s">
        <v>652</v>
      </c>
    </row>
    <row r="235" spans="1:25" s="5" customFormat="1" ht="63.75" customHeight="1">
      <c r="A235" s="1"/>
      <c r="B235" s="94" t="s">
        <v>655</v>
      </c>
      <c r="C235" s="2" t="s">
        <v>14</v>
      </c>
      <c r="D235" s="129" t="s">
        <v>645</v>
      </c>
      <c r="E235" s="112" t="s">
        <v>646</v>
      </c>
      <c r="F235" s="3" t="s">
        <v>656</v>
      </c>
      <c r="G235" s="1"/>
      <c r="H235" s="1" t="s">
        <v>42</v>
      </c>
      <c r="I235" s="1">
        <v>100</v>
      </c>
      <c r="J235" s="3">
        <v>470000000</v>
      </c>
      <c r="K235" s="2" t="s">
        <v>43</v>
      </c>
      <c r="L235" s="2" t="s">
        <v>648</v>
      </c>
      <c r="M235" s="3" t="s">
        <v>657</v>
      </c>
      <c r="N235" s="1" t="s">
        <v>26</v>
      </c>
      <c r="O235" s="2" t="s">
        <v>650</v>
      </c>
      <c r="P235" s="2" t="s">
        <v>44</v>
      </c>
      <c r="Q235" s="1">
        <v>112</v>
      </c>
      <c r="R235" s="164" t="s">
        <v>651</v>
      </c>
      <c r="S235" s="191">
        <v>21920</v>
      </c>
      <c r="T235" s="192">
        <v>108.92</v>
      </c>
      <c r="U235" s="146">
        <f t="shared" si="16"/>
        <v>2387526.4</v>
      </c>
      <c r="V235" s="146">
        <f t="shared" si="17"/>
        <v>2674029.568</v>
      </c>
      <c r="W235" s="1"/>
      <c r="X235" s="1">
        <v>2012</v>
      </c>
      <c r="Y235" s="1" t="s">
        <v>652</v>
      </c>
    </row>
    <row r="236" spans="1:25" s="5" customFormat="1" ht="63.75" customHeight="1">
      <c r="A236" s="1"/>
      <c r="B236" s="94" t="s">
        <v>658</v>
      </c>
      <c r="C236" s="2" t="s">
        <v>14</v>
      </c>
      <c r="D236" s="129" t="s">
        <v>659</v>
      </c>
      <c r="E236" s="111" t="s">
        <v>660</v>
      </c>
      <c r="F236" s="111" t="s">
        <v>661</v>
      </c>
      <c r="G236" s="1"/>
      <c r="H236" s="1" t="s">
        <v>42</v>
      </c>
      <c r="I236" s="1">
        <v>100</v>
      </c>
      <c r="J236" s="3">
        <v>470000000</v>
      </c>
      <c r="K236" s="2" t="s">
        <v>43</v>
      </c>
      <c r="L236" s="2" t="s">
        <v>648</v>
      </c>
      <c r="M236" s="3" t="s">
        <v>662</v>
      </c>
      <c r="N236" s="1" t="s">
        <v>26</v>
      </c>
      <c r="O236" s="2" t="s">
        <v>663</v>
      </c>
      <c r="P236" s="2" t="s">
        <v>44</v>
      </c>
      <c r="Q236" s="1">
        <v>112</v>
      </c>
      <c r="R236" s="164" t="s">
        <v>651</v>
      </c>
      <c r="S236" s="193">
        <v>387000</v>
      </c>
      <c r="T236" s="3">
        <v>113.39</v>
      </c>
      <c r="U236" s="146">
        <f t="shared" si="16"/>
        <v>43881930</v>
      </c>
      <c r="V236" s="146">
        <f t="shared" si="17"/>
        <v>49147761.6</v>
      </c>
      <c r="W236" s="1"/>
      <c r="X236" s="1">
        <v>2012</v>
      </c>
      <c r="Y236" s="1" t="s">
        <v>652</v>
      </c>
    </row>
    <row r="237" spans="1:26" s="5" customFormat="1" ht="63.75" customHeight="1">
      <c r="A237" s="1"/>
      <c r="B237" s="94" t="s">
        <v>664</v>
      </c>
      <c r="C237" s="2" t="s">
        <v>14</v>
      </c>
      <c r="D237" s="129" t="s">
        <v>659</v>
      </c>
      <c r="E237" s="111" t="s">
        <v>660</v>
      </c>
      <c r="F237" s="111" t="s">
        <v>665</v>
      </c>
      <c r="G237" s="1"/>
      <c r="H237" s="1" t="s">
        <v>42</v>
      </c>
      <c r="I237" s="1">
        <v>100</v>
      </c>
      <c r="J237" s="3">
        <v>470000000</v>
      </c>
      <c r="K237" s="2" t="s">
        <v>43</v>
      </c>
      <c r="L237" s="2" t="s">
        <v>648</v>
      </c>
      <c r="M237" s="3" t="s">
        <v>662</v>
      </c>
      <c r="N237" s="1" t="s">
        <v>26</v>
      </c>
      <c r="O237" s="2" t="s">
        <v>666</v>
      </c>
      <c r="P237" s="2" t="s">
        <v>44</v>
      </c>
      <c r="Q237" s="1">
        <v>112</v>
      </c>
      <c r="R237" s="164" t="s">
        <v>651</v>
      </c>
      <c r="S237" s="193">
        <v>244000</v>
      </c>
      <c r="T237" s="3">
        <v>113.39</v>
      </c>
      <c r="U237" s="146">
        <f t="shared" si="16"/>
        <v>27667160</v>
      </c>
      <c r="V237" s="146">
        <f t="shared" si="17"/>
        <v>30987219.200000003</v>
      </c>
      <c r="W237" s="1"/>
      <c r="X237" s="1">
        <v>2012</v>
      </c>
      <c r="Y237" s="1" t="s">
        <v>652</v>
      </c>
      <c r="Z237" s="4"/>
    </row>
    <row r="238" spans="1:26" s="5" customFormat="1" ht="63.75" customHeight="1">
      <c r="A238" s="1"/>
      <c r="B238" s="94" t="s">
        <v>667</v>
      </c>
      <c r="C238" s="2" t="s">
        <v>14</v>
      </c>
      <c r="D238" s="129" t="s">
        <v>645</v>
      </c>
      <c r="E238" s="112" t="s">
        <v>646</v>
      </c>
      <c r="F238" s="3" t="s">
        <v>647</v>
      </c>
      <c r="G238" s="1"/>
      <c r="H238" s="1" t="s">
        <v>42</v>
      </c>
      <c r="I238" s="1">
        <v>100</v>
      </c>
      <c r="J238" s="3">
        <v>470000000</v>
      </c>
      <c r="K238" s="2" t="s">
        <v>43</v>
      </c>
      <c r="L238" s="2" t="s">
        <v>648</v>
      </c>
      <c r="M238" s="3" t="s">
        <v>668</v>
      </c>
      <c r="N238" s="1" t="s">
        <v>26</v>
      </c>
      <c r="O238" s="2" t="s">
        <v>650</v>
      </c>
      <c r="P238" s="2" t="s">
        <v>44</v>
      </c>
      <c r="Q238" s="1">
        <v>112</v>
      </c>
      <c r="R238" s="164" t="s">
        <v>651</v>
      </c>
      <c r="S238" s="191">
        <v>156866</v>
      </c>
      <c r="T238" s="192">
        <v>95.54</v>
      </c>
      <c r="U238" s="146">
        <f t="shared" si="16"/>
        <v>14986977.64</v>
      </c>
      <c r="V238" s="146">
        <f t="shared" si="17"/>
        <v>16785414.956800003</v>
      </c>
      <c r="W238" s="1"/>
      <c r="X238" s="1">
        <v>2012</v>
      </c>
      <c r="Y238" s="1" t="s">
        <v>652</v>
      </c>
      <c r="Z238" s="4"/>
    </row>
    <row r="239" spans="1:26" s="5" customFormat="1" ht="63.75" customHeight="1">
      <c r="A239" s="1"/>
      <c r="B239" s="94" t="s">
        <v>669</v>
      </c>
      <c r="C239" s="2" t="s">
        <v>14</v>
      </c>
      <c r="D239" s="129" t="s">
        <v>659</v>
      </c>
      <c r="E239" s="112" t="s">
        <v>670</v>
      </c>
      <c r="F239" s="194" t="s">
        <v>665</v>
      </c>
      <c r="G239" s="1"/>
      <c r="H239" s="1" t="s">
        <v>42</v>
      </c>
      <c r="I239" s="1">
        <v>100</v>
      </c>
      <c r="J239" s="3">
        <v>470000000</v>
      </c>
      <c r="K239" s="2" t="s">
        <v>43</v>
      </c>
      <c r="L239" s="2" t="s">
        <v>648</v>
      </c>
      <c r="M239" s="3" t="s">
        <v>668</v>
      </c>
      <c r="N239" s="1" t="s">
        <v>26</v>
      </c>
      <c r="O239" s="2" t="s">
        <v>666</v>
      </c>
      <c r="P239" s="2" t="s">
        <v>44</v>
      </c>
      <c r="Q239" s="1">
        <v>112</v>
      </c>
      <c r="R239" s="164" t="s">
        <v>651</v>
      </c>
      <c r="S239" s="134">
        <v>2507846</v>
      </c>
      <c r="T239" s="141">
        <v>113.39</v>
      </c>
      <c r="U239" s="146">
        <f t="shared" si="16"/>
        <v>284364657.94</v>
      </c>
      <c r="V239" s="146">
        <f t="shared" si="17"/>
        <v>318488416.89280003</v>
      </c>
      <c r="W239" s="1"/>
      <c r="X239" s="1">
        <v>2012</v>
      </c>
      <c r="Y239" s="1" t="s">
        <v>652</v>
      </c>
      <c r="Z239" s="4"/>
    </row>
    <row r="240" spans="1:26" s="5" customFormat="1" ht="63.75" customHeight="1">
      <c r="A240" s="1"/>
      <c r="B240" s="94" t="s">
        <v>671</v>
      </c>
      <c r="C240" s="2" t="s">
        <v>14</v>
      </c>
      <c r="D240" s="129" t="s">
        <v>659</v>
      </c>
      <c r="E240" s="112" t="s">
        <v>670</v>
      </c>
      <c r="F240" s="111" t="s">
        <v>661</v>
      </c>
      <c r="G240" s="1"/>
      <c r="H240" s="1" t="s">
        <v>42</v>
      </c>
      <c r="I240" s="1">
        <v>100</v>
      </c>
      <c r="J240" s="3">
        <v>470000000</v>
      </c>
      <c r="K240" s="2" t="s">
        <v>43</v>
      </c>
      <c r="L240" s="2" t="s">
        <v>648</v>
      </c>
      <c r="M240" s="3" t="s">
        <v>668</v>
      </c>
      <c r="N240" s="1" t="s">
        <v>26</v>
      </c>
      <c r="O240" s="2" t="s">
        <v>663</v>
      </c>
      <c r="P240" s="2" t="s">
        <v>44</v>
      </c>
      <c r="Q240" s="1">
        <v>112</v>
      </c>
      <c r="R240" s="164" t="s">
        <v>651</v>
      </c>
      <c r="S240" s="134">
        <v>1341059</v>
      </c>
      <c r="T240" s="141">
        <v>113.39</v>
      </c>
      <c r="U240" s="146">
        <f t="shared" si="16"/>
        <v>152062680.01</v>
      </c>
      <c r="V240" s="146">
        <f t="shared" si="17"/>
        <v>170310201.6112</v>
      </c>
      <c r="W240" s="1"/>
      <c r="X240" s="1">
        <v>2012</v>
      </c>
      <c r="Y240" s="1" t="s">
        <v>652</v>
      </c>
      <c r="Z240" s="4"/>
    </row>
    <row r="241" spans="1:26" s="5" customFormat="1" ht="15.75">
      <c r="A241" s="4"/>
      <c r="B241" s="207" t="s">
        <v>53</v>
      </c>
      <c r="C241" s="208"/>
      <c r="D241" s="208"/>
      <c r="E241" s="209"/>
      <c r="F241" s="3"/>
      <c r="G241" s="1"/>
      <c r="H241" s="1"/>
      <c r="I241" s="1"/>
      <c r="J241" s="3"/>
      <c r="K241" s="2"/>
      <c r="L241" s="2"/>
      <c r="M241" s="3"/>
      <c r="N241" s="1"/>
      <c r="O241" s="2"/>
      <c r="P241" s="2"/>
      <c r="Q241" s="1"/>
      <c r="R241" s="33"/>
      <c r="S241" s="3"/>
      <c r="T241" s="71"/>
      <c r="U241" s="139">
        <f>SUM(U112:U240)</f>
        <v>3070525688.833723</v>
      </c>
      <c r="V241" s="139">
        <f>SUM(V112:V240)</f>
        <v>3438988771.493771</v>
      </c>
      <c r="W241" s="1"/>
      <c r="X241" s="1"/>
      <c r="Y241" s="189"/>
      <c r="Z241" s="4"/>
    </row>
    <row r="242" spans="2:39" s="21" customFormat="1" ht="15.75">
      <c r="B242" s="213" t="s">
        <v>672</v>
      </c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  <c r="R242" s="214"/>
      <c r="S242" s="214"/>
      <c r="T242" s="214"/>
      <c r="U242" s="214"/>
      <c r="V242" s="214"/>
      <c r="W242" s="214"/>
      <c r="X242" s="214"/>
      <c r="Y242" s="215"/>
      <c r="Z242" s="26"/>
      <c r="AA242" s="26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</row>
    <row r="243" spans="1:25" s="4" customFormat="1" ht="53.25" customHeight="1">
      <c r="A243" s="1"/>
      <c r="B243" s="1" t="s">
        <v>458</v>
      </c>
      <c r="C243" s="2" t="s">
        <v>14</v>
      </c>
      <c r="D243" s="94" t="s">
        <v>459</v>
      </c>
      <c r="E243" s="3" t="s">
        <v>460</v>
      </c>
      <c r="F243" s="3" t="s">
        <v>461</v>
      </c>
      <c r="G243" s="1"/>
      <c r="H243" s="94" t="s">
        <v>31</v>
      </c>
      <c r="I243" s="1">
        <v>100</v>
      </c>
      <c r="J243" s="3">
        <v>470000000</v>
      </c>
      <c r="K243" s="2" t="s">
        <v>46</v>
      </c>
      <c r="L243" s="1" t="s">
        <v>462</v>
      </c>
      <c r="M243" s="3" t="s">
        <v>61</v>
      </c>
      <c r="N243" s="1" t="s">
        <v>49</v>
      </c>
      <c r="O243" s="2" t="s">
        <v>463</v>
      </c>
      <c r="P243" s="2" t="s">
        <v>50</v>
      </c>
      <c r="Q243" s="1"/>
      <c r="R243" s="112"/>
      <c r="S243" s="112"/>
      <c r="T243" s="140"/>
      <c r="U243" s="141">
        <v>1975614</v>
      </c>
      <c r="V243" s="142">
        <f>U243*1.12</f>
        <v>2212687.68</v>
      </c>
      <c r="W243" s="1"/>
      <c r="X243" s="1">
        <v>2012</v>
      </c>
      <c r="Y243" s="1">
        <v>20.21</v>
      </c>
    </row>
    <row r="244" spans="1:25" s="4" customFormat="1" ht="38.25" customHeight="1">
      <c r="A244" s="1"/>
      <c r="B244" s="1" t="s">
        <v>482</v>
      </c>
      <c r="C244" s="2" t="s">
        <v>14</v>
      </c>
      <c r="D244" s="94" t="s">
        <v>483</v>
      </c>
      <c r="E244" s="3" t="s">
        <v>470</v>
      </c>
      <c r="F244" s="2" t="s">
        <v>484</v>
      </c>
      <c r="G244" s="1"/>
      <c r="H244" s="94" t="s">
        <v>31</v>
      </c>
      <c r="I244" s="1">
        <v>80</v>
      </c>
      <c r="J244" s="3">
        <v>470000000</v>
      </c>
      <c r="K244" s="2" t="s">
        <v>46</v>
      </c>
      <c r="L244" s="1" t="s">
        <v>60</v>
      </c>
      <c r="M244" s="3" t="s">
        <v>485</v>
      </c>
      <c r="N244" s="1" t="s">
        <v>49</v>
      </c>
      <c r="O244" s="2" t="s">
        <v>54</v>
      </c>
      <c r="P244" s="2" t="s">
        <v>50</v>
      </c>
      <c r="Q244" s="1"/>
      <c r="R244" s="112"/>
      <c r="S244" s="112"/>
      <c r="T244" s="140"/>
      <c r="U244" s="141">
        <v>2256360</v>
      </c>
      <c r="V244" s="142">
        <f>U244*1.12</f>
        <v>2527123.2</v>
      </c>
      <c r="W244" s="1"/>
      <c r="X244" s="1">
        <v>2012</v>
      </c>
      <c r="Y244" s="1">
        <v>20.21</v>
      </c>
    </row>
    <row r="245" spans="1:25" s="4" customFormat="1" ht="140.25" customHeight="1">
      <c r="A245" s="1"/>
      <c r="B245" s="34" t="s">
        <v>493</v>
      </c>
      <c r="C245" s="32" t="s">
        <v>14</v>
      </c>
      <c r="D245" s="1" t="s">
        <v>486</v>
      </c>
      <c r="E245" s="151" t="s">
        <v>487</v>
      </c>
      <c r="F245" s="151" t="s">
        <v>488</v>
      </c>
      <c r="G245" s="151" t="s">
        <v>489</v>
      </c>
      <c r="H245" s="150" t="s">
        <v>31</v>
      </c>
      <c r="I245" s="1">
        <v>100</v>
      </c>
      <c r="J245" s="3">
        <v>470000000</v>
      </c>
      <c r="K245" s="32" t="s">
        <v>46</v>
      </c>
      <c r="L245" s="32" t="s">
        <v>490</v>
      </c>
      <c r="M245" s="151" t="s">
        <v>491</v>
      </c>
      <c r="N245" s="179" t="s">
        <v>49</v>
      </c>
      <c r="O245" s="180" t="s">
        <v>492</v>
      </c>
      <c r="P245" s="180" t="s">
        <v>50</v>
      </c>
      <c r="Q245" s="34"/>
      <c r="R245" s="181"/>
      <c r="S245" s="181"/>
      <c r="T245" s="182"/>
      <c r="U245" s="183">
        <v>1930123</v>
      </c>
      <c r="V245" s="184">
        <f>U245*1.12</f>
        <v>2161737.7600000002</v>
      </c>
      <c r="W245" s="34"/>
      <c r="X245" s="100">
        <v>2012</v>
      </c>
      <c r="Y245" s="34">
        <v>20.21</v>
      </c>
    </row>
    <row r="246" spans="1:25" s="5" customFormat="1" ht="38.25" customHeight="1">
      <c r="A246" s="1"/>
      <c r="B246" s="34" t="s">
        <v>533</v>
      </c>
      <c r="C246" s="185" t="s">
        <v>14</v>
      </c>
      <c r="D246" s="186" t="s">
        <v>534</v>
      </c>
      <c r="E246" s="151" t="s">
        <v>535</v>
      </c>
      <c r="F246" s="151" t="s">
        <v>536</v>
      </c>
      <c r="G246" s="34"/>
      <c r="H246" s="34" t="s">
        <v>537</v>
      </c>
      <c r="I246" s="34">
        <v>100</v>
      </c>
      <c r="J246" s="151">
        <v>470000000</v>
      </c>
      <c r="K246" s="32" t="s">
        <v>46</v>
      </c>
      <c r="L246" s="162" t="s">
        <v>538</v>
      </c>
      <c r="M246" s="151" t="s">
        <v>51</v>
      </c>
      <c r="N246" s="34" t="s">
        <v>49</v>
      </c>
      <c r="O246" s="162" t="s">
        <v>539</v>
      </c>
      <c r="P246" s="32" t="s">
        <v>50</v>
      </c>
      <c r="Q246" s="34"/>
      <c r="R246" s="35"/>
      <c r="S246" s="34"/>
      <c r="T246" s="34"/>
      <c r="U246" s="187">
        <v>108026</v>
      </c>
      <c r="V246" s="142">
        <f>U246*1.12</f>
        <v>120989.12000000001</v>
      </c>
      <c r="W246" s="34"/>
      <c r="X246" s="1">
        <v>2012</v>
      </c>
      <c r="Y246" s="34">
        <v>20.21</v>
      </c>
    </row>
    <row r="247" spans="2:39" s="21" customFormat="1" ht="15.75">
      <c r="B247" s="213" t="s">
        <v>39</v>
      </c>
      <c r="C247" s="214"/>
      <c r="D247" s="214"/>
      <c r="E247" s="215"/>
      <c r="F247" s="17"/>
      <c r="G247" s="15"/>
      <c r="H247" s="15"/>
      <c r="I247" s="15"/>
      <c r="J247" s="14"/>
      <c r="K247" s="16"/>
      <c r="L247" s="16"/>
      <c r="M247" s="14"/>
      <c r="N247" s="15"/>
      <c r="O247" s="16"/>
      <c r="P247" s="16"/>
      <c r="Q247" s="15"/>
      <c r="R247" s="18"/>
      <c r="S247" s="28"/>
      <c r="T247" s="29"/>
      <c r="U247" s="30">
        <f>SUM(U243:U246)</f>
        <v>6270123</v>
      </c>
      <c r="V247" s="30">
        <f>SUM(V243:V246)</f>
        <v>7022537.760000001</v>
      </c>
      <c r="W247" s="15"/>
      <c r="X247" s="31"/>
      <c r="Y247" s="15"/>
      <c r="Z247" s="26"/>
      <c r="AA247" s="26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</row>
    <row r="248" spans="2:39" s="21" customFormat="1" ht="15.75">
      <c r="B248" s="198" t="s">
        <v>387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</row>
    <row r="249" spans="1:256" s="4" customFormat="1" ht="38.25" customHeight="1">
      <c r="A249" s="1"/>
      <c r="B249" s="94" t="s">
        <v>389</v>
      </c>
      <c r="C249" s="32" t="s">
        <v>14</v>
      </c>
      <c r="D249" s="34" t="s">
        <v>96</v>
      </c>
      <c r="E249" s="34" t="s">
        <v>258</v>
      </c>
      <c r="F249" s="150" t="s">
        <v>390</v>
      </c>
      <c r="G249" s="34"/>
      <c r="H249" s="34" t="s">
        <v>42</v>
      </c>
      <c r="I249" s="34">
        <v>60</v>
      </c>
      <c r="J249" s="151">
        <v>470000000</v>
      </c>
      <c r="K249" s="32" t="s">
        <v>46</v>
      </c>
      <c r="L249" s="32" t="s">
        <v>409</v>
      </c>
      <c r="M249" s="151" t="s">
        <v>51</v>
      </c>
      <c r="N249" s="34" t="s">
        <v>26</v>
      </c>
      <c r="O249" s="32" t="s">
        <v>410</v>
      </c>
      <c r="P249" s="32" t="s">
        <v>44</v>
      </c>
      <c r="Q249" s="152" t="s">
        <v>109</v>
      </c>
      <c r="R249" s="150" t="s">
        <v>110</v>
      </c>
      <c r="S249" s="153">
        <v>2.11374902</v>
      </c>
      <c r="T249" s="154">
        <v>27705000</v>
      </c>
      <c r="U249" s="146">
        <f>S249*T249</f>
        <v>58561416.59910001</v>
      </c>
      <c r="V249" s="146">
        <f>U249*1.12</f>
        <v>65588786.59099202</v>
      </c>
      <c r="W249" s="34" t="s">
        <v>59</v>
      </c>
      <c r="X249" s="100">
        <v>2012</v>
      </c>
      <c r="Y249" s="1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  <c r="IL249" s="10"/>
      <c r="IM249" s="10"/>
      <c r="IN249" s="10"/>
      <c r="IO249" s="10"/>
      <c r="IP249" s="10"/>
      <c r="IQ249" s="10"/>
      <c r="IR249" s="10"/>
      <c r="IS249" s="10"/>
      <c r="IT249" s="10"/>
      <c r="IU249" s="10"/>
      <c r="IV249" s="10"/>
    </row>
    <row r="250" spans="1:256" s="4" customFormat="1" ht="75" customHeight="1">
      <c r="A250" s="1"/>
      <c r="B250" s="94" t="s">
        <v>454</v>
      </c>
      <c r="C250" s="32" t="s">
        <v>14</v>
      </c>
      <c r="D250" s="34" t="s">
        <v>103</v>
      </c>
      <c r="E250" s="34" t="s">
        <v>455</v>
      </c>
      <c r="F250" s="150" t="s">
        <v>456</v>
      </c>
      <c r="G250" s="34"/>
      <c r="H250" s="34" t="s">
        <v>45</v>
      </c>
      <c r="I250" s="34">
        <v>0</v>
      </c>
      <c r="J250" s="151">
        <v>470000000</v>
      </c>
      <c r="K250" s="2" t="s">
        <v>43</v>
      </c>
      <c r="L250" s="32" t="s">
        <v>457</v>
      </c>
      <c r="M250" s="151" t="s">
        <v>51</v>
      </c>
      <c r="N250" s="34" t="s">
        <v>26</v>
      </c>
      <c r="O250" s="32" t="s">
        <v>426</v>
      </c>
      <c r="P250" s="2" t="s">
        <v>44</v>
      </c>
      <c r="Q250" s="97" t="s">
        <v>394</v>
      </c>
      <c r="R250" s="164" t="s">
        <v>395</v>
      </c>
      <c r="S250" s="188">
        <v>1185</v>
      </c>
      <c r="T250" s="154">
        <v>2320</v>
      </c>
      <c r="U250" s="146">
        <f>S250*T250</f>
        <v>2749200</v>
      </c>
      <c r="V250" s="146">
        <f>U250*1.12</f>
        <v>3079104.0000000005</v>
      </c>
      <c r="W250" s="34"/>
      <c r="X250" s="100">
        <v>2012</v>
      </c>
      <c r="Y250" s="1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  <c r="IL250" s="10"/>
      <c r="IM250" s="10"/>
      <c r="IN250" s="10"/>
      <c r="IO250" s="10"/>
      <c r="IP250" s="10"/>
      <c r="IQ250" s="10"/>
      <c r="IR250" s="10"/>
      <c r="IS250" s="10"/>
      <c r="IT250" s="10"/>
      <c r="IU250" s="10"/>
      <c r="IV250" s="10"/>
    </row>
    <row r="251" spans="2:25" s="10" customFormat="1" ht="15.75">
      <c r="B251" s="201" t="s">
        <v>388</v>
      </c>
      <c r="C251" s="201"/>
      <c r="D251" s="201"/>
      <c r="E251" s="201"/>
      <c r="F251" s="27"/>
      <c r="G251" s="27"/>
      <c r="H251" s="1"/>
      <c r="I251" s="1"/>
      <c r="J251" s="3"/>
      <c r="K251" s="2"/>
      <c r="L251" s="2"/>
      <c r="M251" s="3"/>
      <c r="N251" s="27"/>
      <c r="O251" s="2"/>
      <c r="P251" s="32"/>
      <c r="Q251" s="34"/>
      <c r="R251" s="35"/>
      <c r="S251" s="27"/>
      <c r="T251" s="74"/>
      <c r="U251" s="73">
        <f>SUM(U249:U250)</f>
        <v>61310616.59910001</v>
      </c>
      <c r="V251" s="73">
        <f>SUM(V249:V250)</f>
        <v>68667890.59099202</v>
      </c>
      <c r="W251" s="1"/>
      <c r="X251" s="1"/>
      <c r="Y251" s="1"/>
    </row>
    <row r="252" spans="2:39" s="21" customFormat="1" ht="15.75">
      <c r="B252" s="202" t="s">
        <v>38</v>
      </c>
      <c r="C252" s="202"/>
      <c r="D252" s="202"/>
      <c r="E252" s="14"/>
      <c r="F252" s="14"/>
      <c r="G252" s="16"/>
      <c r="H252" s="15"/>
      <c r="I252" s="15"/>
      <c r="J252" s="14"/>
      <c r="K252" s="16"/>
      <c r="L252" s="16"/>
      <c r="M252" s="14"/>
      <c r="N252" s="17"/>
      <c r="O252" s="15"/>
      <c r="P252" s="16"/>
      <c r="Q252" s="15"/>
      <c r="R252" s="18"/>
      <c r="S252" s="14"/>
      <c r="T252" s="19"/>
      <c r="U252" s="68">
        <f>U241+U247+U251</f>
        <v>3138106428.432823</v>
      </c>
      <c r="V252" s="68">
        <f>V241+V247+V251</f>
        <v>3514679199.8447633</v>
      </c>
      <c r="W252" s="15"/>
      <c r="X252" s="15"/>
      <c r="Y252" s="22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</row>
    <row r="253" spans="2:39" s="93" customFormat="1" ht="45" customHeight="1">
      <c r="B253" s="46"/>
      <c r="C253" s="47"/>
      <c r="D253" s="48"/>
      <c r="E253" s="49"/>
      <c r="F253" s="49"/>
      <c r="G253" s="47"/>
      <c r="H253" s="11"/>
      <c r="I253" s="11"/>
      <c r="J253" s="49"/>
      <c r="K253" s="47"/>
      <c r="L253" s="47"/>
      <c r="M253" s="49"/>
      <c r="N253" s="50"/>
      <c r="O253" s="11"/>
      <c r="P253" s="47"/>
      <c r="Q253" s="11"/>
      <c r="R253" s="51"/>
      <c r="S253" s="11"/>
      <c r="T253" s="52"/>
      <c r="U253" s="53"/>
      <c r="V253" s="53"/>
      <c r="W253" s="11"/>
      <c r="X253" s="11"/>
      <c r="Y253" s="1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</row>
    <row r="254" spans="2:39" s="93" customFormat="1" ht="24" customHeight="1">
      <c r="B254" s="41"/>
      <c r="C254" s="54"/>
      <c r="D254" s="55"/>
      <c r="E254" s="56"/>
      <c r="F254" s="197"/>
      <c r="G254" s="197"/>
      <c r="H254" s="57"/>
      <c r="I254" s="89"/>
      <c r="J254" s="89"/>
      <c r="K254" s="89"/>
      <c r="L254" s="89"/>
      <c r="M254" s="195"/>
      <c r="N254" s="195"/>
      <c r="O254" s="195"/>
      <c r="P254" s="195"/>
      <c r="Q254" s="58"/>
      <c r="R254" s="59"/>
      <c r="S254" s="59"/>
      <c r="T254" s="60"/>
      <c r="U254" s="61"/>
      <c r="V254" s="61"/>
      <c r="W254" s="58"/>
      <c r="X254" s="41"/>
      <c r="Y254" s="58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</row>
    <row r="255" spans="2:39" s="63" customFormat="1" ht="30.75" customHeight="1">
      <c r="B255" s="62"/>
      <c r="C255" s="62"/>
      <c r="D255" s="62"/>
      <c r="E255" s="62"/>
      <c r="F255" s="62"/>
      <c r="G255" s="62"/>
      <c r="H255" s="62"/>
      <c r="I255" s="196"/>
      <c r="J255" s="196"/>
      <c r="K255" s="196"/>
      <c r="L255" s="196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</row>
    <row r="256" spans="2:39" s="93" customFormat="1" ht="25.5" customHeight="1">
      <c r="B256" s="89"/>
      <c r="C256" s="89"/>
      <c r="D256" s="89"/>
      <c r="E256" s="89"/>
      <c r="F256" s="197"/>
      <c r="G256" s="197"/>
      <c r="H256" s="89"/>
      <c r="I256" s="89"/>
      <c r="J256" s="89"/>
      <c r="K256" s="89"/>
      <c r="L256" s="89"/>
      <c r="M256" s="195"/>
      <c r="N256" s="195"/>
      <c r="O256" s="195"/>
      <c r="P256" s="195"/>
      <c r="Q256" s="89"/>
      <c r="R256" s="89"/>
      <c r="S256" s="89"/>
      <c r="T256" s="89"/>
      <c r="U256" s="89"/>
      <c r="V256" s="89"/>
      <c r="W256" s="89"/>
      <c r="X256" s="89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</row>
    <row r="257" spans="2:39" s="63" customFormat="1" ht="30.75" customHeight="1"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88"/>
      <c r="R257" s="88"/>
      <c r="S257" s="88"/>
      <c r="T257" s="88"/>
      <c r="U257" s="62"/>
      <c r="V257" s="62"/>
      <c r="W257" s="62"/>
      <c r="X257" s="62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</row>
    <row r="258" spans="2:39" s="39" customFormat="1" ht="25.5" customHeight="1">
      <c r="B258" s="57"/>
      <c r="C258" s="57"/>
      <c r="D258" s="57"/>
      <c r="E258" s="57"/>
      <c r="F258" s="89"/>
      <c r="G258" s="89"/>
      <c r="H258" s="89"/>
      <c r="I258" s="89"/>
      <c r="J258" s="89"/>
      <c r="K258" s="89"/>
      <c r="L258" s="89"/>
      <c r="M258" s="195"/>
      <c r="N258" s="195"/>
      <c r="O258" s="195"/>
      <c r="P258" s="195"/>
      <c r="Q258" s="57"/>
      <c r="R258" s="57"/>
      <c r="S258" s="57"/>
      <c r="T258" s="57"/>
      <c r="U258" s="57"/>
      <c r="V258" s="57"/>
      <c r="W258" s="57"/>
      <c r="X258" s="57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</row>
    <row r="259" spans="2:39" s="9" customFormat="1" ht="30.75" customHeight="1">
      <c r="B259" s="64"/>
      <c r="C259" s="64"/>
      <c r="D259" s="64"/>
      <c r="E259" s="64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4"/>
      <c r="R259" s="64"/>
      <c r="S259" s="64"/>
      <c r="T259" s="64"/>
      <c r="U259" s="64"/>
      <c r="V259" s="64"/>
      <c r="W259" s="64"/>
      <c r="X259" s="64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</row>
    <row r="260" spans="2:39" s="39" customFormat="1" ht="25.5" customHeight="1">
      <c r="B260" s="57"/>
      <c r="C260" s="57"/>
      <c r="D260" s="57"/>
      <c r="E260" s="57"/>
      <c r="F260" s="90"/>
      <c r="G260" s="89"/>
      <c r="H260" s="89"/>
      <c r="I260" s="89"/>
      <c r="J260" s="89"/>
      <c r="K260" s="89"/>
      <c r="L260" s="89"/>
      <c r="M260" s="195"/>
      <c r="N260" s="195"/>
      <c r="O260" s="195"/>
      <c r="P260" s="195"/>
      <c r="Q260" s="57"/>
      <c r="R260" s="57"/>
      <c r="S260" s="57"/>
      <c r="T260" s="57"/>
      <c r="U260" s="57"/>
      <c r="V260" s="57"/>
      <c r="W260" s="57"/>
      <c r="X260" s="57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</row>
    <row r="261" spans="2:39" s="9" customFormat="1" ht="30.75" customHeight="1">
      <c r="B261" s="64"/>
      <c r="C261" s="64"/>
      <c r="D261" s="64"/>
      <c r="E261" s="64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4"/>
      <c r="R261" s="64"/>
      <c r="S261" s="64"/>
      <c r="T261" s="64"/>
      <c r="U261" s="64"/>
      <c r="V261" s="64"/>
      <c r="W261" s="64"/>
      <c r="X261" s="64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</row>
    <row r="262" spans="2:39" s="39" customFormat="1" ht="25.5" customHeight="1">
      <c r="B262" s="57"/>
      <c r="C262" s="57"/>
      <c r="D262" s="57"/>
      <c r="E262" s="57"/>
      <c r="F262" s="90"/>
      <c r="G262" s="89"/>
      <c r="H262" s="89"/>
      <c r="I262" s="89"/>
      <c r="J262" s="89"/>
      <c r="K262" s="89"/>
      <c r="L262" s="89"/>
      <c r="M262" s="195"/>
      <c r="N262" s="195"/>
      <c r="O262" s="195"/>
      <c r="P262" s="195"/>
      <c r="Q262" s="57"/>
      <c r="R262" s="57"/>
      <c r="S262" s="57"/>
      <c r="T262" s="57"/>
      <c r="U262" s="57"/>
      <c r="V262" s="57"/>
      <c r="W262" s="57"/>
      <c r="X262" s="57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</row>
    <row r="263" spans="2:39" s="9" customFormat="1" ht="30.75" customHeight="1">
      <c r="B263" s="64"/>
      <c r="C263" s="64"/>
      <c r="D263" s="64"/>
      <c r="E263" s="64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4"/>
      <c r="R263" s="64"/>
      <c r="S263" s="64"/>
      <c r="T263" s="64"/>
      <c r="U263" s="64"/>
      <c r="V263" s="64"/>
      <c r="W263" s="64"/>
      <c r="X263" s="64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</row>
    <row r="264" spans="2:39" s="9" customFormat="1" ht="25.5" customHeight="1">
      <c r="B264" s="64"/>
      <c r="C264" s="64"/>
      <c r="D264" s="64"/>
      <c r="E264" s="64"/>
      <c r="F264" s="89"/>
      <c r="G264" s="62"/>
      <c r="H264" s="62"/>
      <c r="I264" s="62"/>
      <c r="J264" s="62"/>
      <c r="K264" s="62"/>
      <c r="L264" s="62"/>
      <c r="M264" s="195"/>
      <c r="N264" s="195"/>
      <c r="O264" s="195"/>
      <c r="P264" s="195"/>
      <c r="Q264" s="64"/>
      <c r="R264" s="64"/>
      <c r="S264" s="64"/>
      <c r="T264" s="64"/>
      <c r="U264" s="64"/>
      <c r="V264" s="64"/>
      <c r="W264" s="64"/>
      <c r="X264" s="64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</row>
    <row r="265" spans="2:39" s="9" customFormat="1" ht="30.75" customHeight="1">
      <c r="B265" s="64"/>
      <c r="C265" s="64"/>
      <c r="D265" s="64"/>
      <c r="E265" s="64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4"/>
      <c r="R265" s="64"/>
      <c r="S265" s="64"/>
      <c r="T265" s="64"/>
      <c r="U265" s="64"/>
      <c r="V265" s="64"/>
      <c r="W265" s="64"/>
      <c r="X265" s="64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</row>
    <row r="266" spans="2:39" s="39" customFormat="1" ht="25.5" customHeight="1">
      <c r="B266" s="57"/>
      <c r="C266" s="57"/>
      <c r="D266" s="57"/>
      <c r="E266" s="57"/>
      <c r="F266" s="90"/>
      <c r="G266" s="89"/>
      <c r="H266" s="89"/>
      <c r="I266" s="195"/>
      <c r="J266" s="195"/>
      <c r="K266" s="195"/>
      <c r="L266" s="195"/>
      <c r="M266" s="195"/>
      <c r="N266" s="195"/>
      <c r="O266" s="195"/>
      <c r="P266" s="195"/>
      <c r="Q266" s="57"/>
      <c r="R266" s="57"/>
      <c r="S266" s="57"/>
      <c r="T266" s="57"/>
      <c r="U266" s="57"/>
      <c r="V266" s="57"/>
      <c r="W266" s="57"/>
      <c r="X266" s="57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</row>
    <row r="267" spans="2:39" s="9" customFormat="1" ht="30.75" customHeight="1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</row>
    <row r="268" spans="2:39" s="39" customFormat="1" ht="25.5" customHeight="1">
      <c r="B268" s="57"/>
      <c r="C268" s="57"/>
      <c r="D268" s="57"/>
      <c r="E268" s="57"/>
      <c r="F268" s="89"/>
      <c r="G268" s="57"/>
      <c r="H268" s="57"/>
      <c r="I268" s="57"/>
      <c r="J268" s="57"/>
      <c r="K268" s="57"/>
      <c r="L268" s="57"/>
      <c r="M268" s="195"/>
      <c r="N268" s="195"/>
      <c r="O268" s="195"/>
      <c r="P268" s="195"/>
      <c r="Q268" s="57"/>
      <c r="R268" s="57"/>
      <c r="S268" s="57"/>
      <c r="T268" s="57"/>
      <c r="U268" s="57"/>
      <c r="V268" s="57"/>
      <c r="W268" s="57"/>
      <c r="X268" s="57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</row>
    <row r="269" spans="2:24" ht="47.25" customHeight="1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</row>
    <row r="270" spans="2:24" ht="47.25" customHeight="1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</row>
    <row r="271" spans="2:24" ht="47.25" customHeight="1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</row>
    <row r="272" spans="2:24" ht="47.25" customHeight="1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</row>
    <row r="273" spans="2:24" ht="47.25" customHeight="1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</row>
    <row r="274" spans="2:24" ht="47.25" customHeight="1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</row>
    <row r="275" spans="2:24" ht="47.25" customHeight="1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</row>
    <row r="276" spans="2:24" ht="47.25" customHeight="1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</row>
    <row r="277" spans="2:39" ht="47.25" customHeight="1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</row>
    <row r="278" spans="2:39" ht="47.25" customHeight="1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</row>
    <row r="279" spans="2:39" ht="47.25" customHeight="1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</row>
    <row r="280" spans="2:39" ht="47.25" customHeight="1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</row>
    <row r="281" spans="2:39" ht="47.25" customHeight="1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</row>
    <row r="282" spans="2:39" ht="47.25" customHeight="1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</row>
    <row r="283" spans="2:39" ht="47.25" customHeight="1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</row>
    <row r="284" spans="2:39" ht="47.25" customHeight="1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</row>
    <row r="285" spans="2:39" ht="47.25" customHeight="1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</row>
    <row r="286" spans="2:39" ht="47.25" customHeight="1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</row>
    <row r="287" spans="2:39" ht="47.25" customHeight="1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</row>
    <row r="288" spans="2:39" ht="47.25" customHeight="1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</row>
    <row r="289" spans="2:39" ht="47.25" customHeight="1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</row>
    <row r="290" spans="2:39" ht="47.25" customHeight="1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</row>
    <row r="291" spans="2:39" ht="47.25" customHeight="1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</row>
    <row r="292" spans="2:39" ht="47.25" customHeight="1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</row>
    <row r="293" spans="2:39" ht="47.25" customHeight="1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</row>
    <row r="294" spans="2:39" ht="47.25" customHeight="1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</row>
    <row r="295" spans="2:39" ht="47.25" customHeight="1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</row>
    <row r="296" spans="2:39" ht="47.25" customHeight="1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</row>
    <row r="297" spans="2:39" ht="47.25" customHeight="1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</row>
    <row r="298" spans="2:39" ht="47.25" customHeight="1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</row>
    <row r="299" spans="2:39" ht="47.25" customHeight="1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</row>
    <row r="300" spans="2:39" ht="47.25" customHeight="1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</row>
    <row r="301" spans="2:39" ht="47.25" customHeight="1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</row>
    <row r="302" spans="2:39" ht="47.25" customHeight="1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</row>
    <row r="303" spans="2:39" ht="47.25" customHeight="1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</row>
    <row r="304" spans="2:39" ht="47.25" customHeight="1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</row>
    <row r="305" spans="2:39" ht="47.25" customHeight="1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</row>
    <row r="306" spans="2:39" ht="47.25" customHeight="1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</row>
    <row r="307" spans="2:39" ht="47.25" customHeight="1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</row>
    <row r="308" spans="2:39" ht="47.25" customHeight="1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</row>
    <row r="309" spans="2:39" ht="47.25" customHeight="1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</row>
    <row r="310" spans="2:39" ht="47.25" customHeight="1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</row>
    <row r="311" spans="2:39" ht="47.25" customHeight="1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</row>
    <row r="312" spans="2:39" ht="47.25" customHeight="1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</row>
    <row r="313" spans="2:39" ht="47.25" customHeight="1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</row>
    <row r="314" spans="2:39" ht="47.25" customHeight="1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</row>
    <row r="315" spans="2:39" ht="47.25" customHeight="1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</row>
    <row r="316" spans="2:39" ht="47.25" customHeight="1">
      <c r="B316" s="66"/>
      <c r="C316" s="25" t="s">
        <v>14</v>
      </c>
      <c r="D316" s="25" t="s">
        <v>28</v>
      </c>
      <c r="E316" s="23" t="s">
        <v>29</v>
      </c>
      <c r="F316" s="23" t="s">
        <v>30</v>
      </c>
      <c r="G316" s="24"/>
      <c r="H316" s="24" t="s">
        <v>31</v>
      </c>
      <c r="I316" s="24">
        <v>0</v>
      </c>
      <c r="J316" s="23">
        <v>470000000</v>
      </c>
      <c r="K316" s="25" t="s">
        <v>27</v>
      </c>
      <c r="L316" s="25" t="s">
        <v>32</v>
      </c>
      <c r="M316" s="23" t="s">
        <v>33</v>
      </c>
      <c r="N316" s="24" t="s">
        <v>26</v>
      </c>
      <c r="O316" s="24" t="s">
        <v>34</v>
      </c>
      <c r="P316" s="25" t="s">
        <v>35</v>
      </c>
      <c r="Q316" s="24">
        <v>796</v>
      </c>
      <c r="R316" s="36" t="s">
        <v>36</v>
      </c>
      <c r="S316" s="23">
        <v>1</v>
      </c>
      <c r="T316" s="37">
        <v>267857.14</v>
      </c>
      <c r="U316" s="38">
        <f>S316*T316</f>
        <v>267857.14</v>
      </c>
      <c r="V316" s="38">
        <f>U316*1.12</f>
        <v>299999.9968</v>
      </c>
      <c r="W316" s="24"/>
      <c r="X316" s="24">
        <v>2012</v>
      </c>
      <c r="Y316" s="24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</row>
    <row r="317" spans="2:39" ht="47.25" customHeight="1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</row>
    <row r="318" spans="2:39" ht="47.25" customHeight="1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</row>
    <row r="319" spans="2:39" ht="47.25" customHeight="1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</row>
    <row r="320" spans="2:39" ht="47.25" customHeight="1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</row>
    <row r="321" spans="2:39" ht="47.25" customHeight="1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</row>
    <row r="322" spans="2:39" ht="47.25" customHeight="1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</row>
    <row r="323" spans="2:39" ht="47.25" customHeight="1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</row>
    <row r="324" spans="2:39" ht="47.25" customHeight="1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</row>
    <row r="325" spans="2:39" ht="47.25" customHeight="1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</row>
    <row r="326" spans="2:39" ht="47.25" customHeight="1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</row>
    <row r="327" spans="2:39" ht="47.25" customHeight="1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</row>
    <row r="328" spans="2:39" ht="47.25" customHeight="1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</row>
    <row r="329" spans="2:39" ht="47.25" customHeight="1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</row>
    <row r="330" spans="2:39" ht="47.25" customHeight="1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</row>
    <row r="331" spans="2:39" ht="47.25" customHeight="1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</row>
    <row r="332" spans="2:39" ht="47.25" customHeight="1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</row>
    <row r="333" spans="2:39" ht="47.25" customHeight="1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</row>
    <row r="334" spans="2:39" ht="47.25" customHeight="1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</row>
    <row r="335" spans="2:39" ht="47.25" customHeight="1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</row>
    <row r="336" spans="2:39" ht="47.25" customHeight="1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</row>
    <row r="337" spans="2:39" ht="47.25" customHeight="1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</row>
    <row r="338" spans="2:39" ht="47.25" customHeight="1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</row>
    <row r="339" spans="2:39" ht="47.25" customHeight="1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</row>
    <row r="340" spans="2:39" ht="47.25" customHeight="1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</row>
    <row r="341" spans="2:39" ht="47.25" customHeight="1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</row>
    <row r="342" spans="2:39" ht="47.25" customHeight="1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</row>
    <row r="343" spans="2:39" ht="47.25" customHeight="1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</row>
    <row r="344" spans="2:39" ht="47.25" customHeight="1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</row>
    <row r="345" spans="2:39" ht="47.25" customHeight="1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</row>
    <row r="346" spans="2:39" ht="47.25" customHeight="1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</row>
    <row r="347" spans="2:39" ht="47.25" customHeight="1"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</row>
    <row r="348" spans="2:39" ht="47.25" customHeight="1"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</row>
    <row r="349" spans="2:39" ht="47.25" customHeight="1"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</row>
    <row r="350" spans="2:39" ht="47.25" customHeight="1"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</row>
    <row r="351" spans="2:39" ht="47.25" customHeight="1"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</row>
    <row r="352" spans="2:39" ht="47.25" customHeight="1"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</row>
    <row r="353" spans="2:39" ht="47.25" customHeight="1"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</row>
    <row r="354" spans="2:39" ht="47.25" customHeight="1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</row>
    <row r="355" spans="2:39" ht="47.25" customHeight="1"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</row>
    <row r="356" spans="2:39" ht="47.25" customHeight="1"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</row>
    <row r="357" spans="2:39" ht="47.25" customHeight="1"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</row>
    <row r="358" spans="2:39" ht="47.25" customHeight="1"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</row>
    <row r="359" spans="2:39" ht="47.25" customHeight="1"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</row>
    <row r="360" spans="2:39" ht="47.25" customHeight="1"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</row>
    <row r="361" spans="2:39" ht="47.25" customHeight="1"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</row>
    <row r="362" spans="2:39" ht="47.25" customHeight="1"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</row>
    <row r="363" spans="2:39" ht="47.25" customHeight="1"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</row>
    <row r="364" spans="2:39" ht="47.25" customHeight="1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</row>
    <row r="365" spans="2:39" ht="47.25" customHeight="1"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</row>
    <row r="366" spans="2:39" ht="47.25" customHeight="1"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</row>
    <row r="367" spans="2:39" ht="47.25" customHeight="1"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</row>
    <row r="368" spans="2:39" ht="47.25" customHeight="1"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</row>
    <row r="369" spans="2:39" ht="47.25" customHeight="1"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</row>
    <row r="370" spans="2:39" ht="47.25" customHeight="1"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</row>
    <row r="371" spans="2:39" ht="47.25" customHeight="1"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</row>
    <row r="372" spans="2:39" ht="47.25" customHeight="1"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</row>
    <row r="373" spans="2:39" ht="47.25" customHeight="1"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</row>
    <row r="374" spans="2:39" ht="47.25" customHeight="1"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</row>
    <row r="375" spans="2:39" ht="47.25" customHeight="1"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</row>
    <row r="376" spans="2:39" ht="47.25" customHeight="1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</row>
    <row r="377" spans="2:39" ht="47.25" customHeight="1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</row>
    <row r="378" spans="2:39" ht="47.25" customHeight="1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</row>
    <row r="379" spans="2:39" ht="47.25" customHeight="1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</row>
    <row r="380" spans="2:39" ht="47.25" customHeight="1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</row>
    <row r="381" spans="2:39" ht="47.25" customHeight="1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</row>
    <row r="382" spans="2:39" ht="47.25" customHeight="1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</row>
    <row r="383" spans="2:39" ht="47.25" customHeight="1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</row>
    <row r="384" spans="2:39" ht="47.25" customHeight="1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</row>
    <row r="385" spans="2:39" ht="47.25" customHeight="1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</row>
    <row r="386" spans="2:39" ht="47.25" customHeight="1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</row>
    <row r="387" spans="2:39" ht="47.25" customHeight="1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</row>
    <row r="388" spans="2:39" ht="47.25" customHeight="1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</row>
    <row r="389" spans="2:39" ht="47.25" customHeight="1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</row>
    <row r="390" spans="2:39" ht="47.25" customHeight="1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</row>
    <row r="391" spans="2:39" ht="47.25" customHeight="1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</row>
    <row r="392" spans="2:39" ht="47.25" customHeight="1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</row>
    <row r="393" spans="2:39" ht="47.25" customHeight="1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</row>
    <row r="394" spans="2:39" ht="47.25" customHeight="1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</row>
    <row r="395" spans="2:39" ht="47.25" customHeight="1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</row>
    <row r="396" spans="2:39" ht="47.25" customHeight="1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</row>
    <row r="397" spans="2:39" ht="47.25" customHeight="1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</row>
  </sheetData>
  <sheetProtection formatCells="0" formatColumns="0" formatRows="0" insertColumns="0" insertRows="0" insertHyperlinks="0" deleteColumns="0" deleteRows="0" sort="0" autoFilter="0" pivotTables="0"/>
  <mergeCells count="51">
    <mergeCell ref="W1:Y1"/>
    <mergeCell ref="W2:Y2"/>
    <mergeCell ref="W3:Y3"/>
    <mergeCell ref="W4:Y4"/>
    <mergeCell ref="B6:Y6"/>
    <mergeCell ref="T7:Y7"/>
    <mergeCell ref="J8:J9"/>
    <mergeCell ref="I8:I9"/>
    <mergeCell ref="S8:S9"/>
    <mergeCell ref="X8:X9"/>
    <mergeCell ref="L8:L9"/>
    <mergeCell ref="N8:N9"/>
    <mergeCell ref="O8:O9"/>
    <mergeCell ref="P8:P9"/>
    <mergeCell ref="B242:Y242"/>
    <mergeCell ref="B247:E247"/>
    <mergeCell ref="D8:D9"/>
    <mergeCell ref="E8:E9"/>
    <mergeCell ref="F8:F9"/>
    <mergeCell ref="G8:G9"/>
    <mergeCell ref="B110:E110"/>
    <mergeCell ref="B101:E101"/>
    <mergeCell ref="R8:R9"/>
    <mergeCell ref="Z8:Z9"/>
    <mergeCell ref="B111:Y111"/>
    <mergeCell ref="M8:M9"/>
    <mergeCell ref="W8:W9"/>
    <mergeCell ref="B241:E241"/>
    <mergeCell ref="K8:K9"/>
    <mergeCell ref="H8:H9"/>
    <mergeCell ref="B102:Y102"/>
    <mergeCell ref="B11:Y11"/>
    <mergeCell ref="Y8:Y9"/>
    <mergeCell ref="I255:L255"/>
    <mergeCell ref="F256:G256"/>
    <mergeCell ref="M256:P256"/>
    <mergeCell ref="B248:Y248"/>
    <mergeCell ref="B251:E251"/>
    <mergeCell ref="F254:G254"/>
    <mergeCell ref="B252:D252"/>
    <mergeCell ref="M254:P254"/>
    <mergeCell ref="M268:P268"/>
    <mergeCell ref="M258:P258"/>
    <mergeCell ref="M260:P260"/>
    <mergeCell ref="M262:P262"/>
    <mergeCell ref="M264:P264"/>
    <mergeCell ref="I266:L266"/>
    <mergeCell ref="M266:P266"/>
  </mergeCells>
  <printOptions horizontalCentered="1"/>
  <pageMargins left="0" right="0" top="0.35433070866141736" bottom="0.1968503937007874" header="0.31496062992125984" footer="0.31496062992125984"/>
  <pageSetup orientation="landscape" paperSize="9" scale="30" r:id="rId1"/>
  <rowBreaks count="2" manualBreakCount="2">
    <brk id="215" min="1" max="24" man="1"/>
    <brk id="254" min="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Nurlan Zhalgasbaev</cp:lastModifiedBy>
  <cp:lastPrinted>2013-01-09T09:26:09Z</cp:lastPrinted>
  <dcterms:modified xsi:type="dcterms:W3CDTF">2013-01-10T03:32:14Z</dcterms:modified>
  <cp:category/>
  <cp:version/>
  <cp:contentType/>
  <cp:contentStatus/>
</cp:coreProperties>
</file>