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30" windowWidth="17175" windowHeight="11115" tabRatio="597" activeTab="0"/>
  </bookViews>
  <sheets>
    <sheet name="ОСС" sheetId="1" r:id="rId1"/>
  </sheets>
  <definedNames>
    <definedName name="nn">#REF!</definedName>
    <definedName name="UU">#REF!</definedName>
    <definedName name="бб">#REF!</definedName>
    <definedName name="_xlnm.Print_Area" localSheetId="0">'ОСС'!$A$1:$Y$368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<sst xmlns="http://schemas.openxmlformats.org/spreadsheetml/2006/main" count="3595" uniqueCount="622">
  <si>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</si>
  <si>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</si>
  <si>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</si>
  <si>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</si>
  <si>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</si>
  <si>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</si>
  <si>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</si>
  <si>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</si>
  <si>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</si>
  <si>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</si>
  <si>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</si>
  <si>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</si>
  <si>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</si>
  <si>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</si>
  <si>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</si>
  <si>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</si>
  <si>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</si>
  <si>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</si>
  <si>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</si>
  <si>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</si>
  <si>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</si>
  <si>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</si>
  <si>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</si>
  <si>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</si>
  <si>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</si>
  <si>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 xml:space="preserve">           </t>
  </si>
  <si>
    <t>DDP</t>
  </si>
  <si>
    <t>штука</t>
  </si>
  <si>
    <t>" Утвержден "</t>
  </si>
  <si>
    <t xml:space="preserve">Приказом директора </t>
  </si>
  <si>
    <t>Итого по ТРУ ТОО " ОСС " :</t>
  </si>
  <si>
    <t>ОТ</t>
  </si>
  <si>
    <t>РК, г. Актау, мкр 23, ТОО "ОСС", каб:1А</t>
  </si>
  <si>
    <t>2013 год</t>
  </si>
  <si>
    <t>ЦП</t>
  </si>
  <si>
    <t>ТОО "Oil
 Construction Company"</t>
  </si>
  <si>
    <t>в течение 45 дней с даты заключения договора</t>
  </si>
  <si>
    <t>Изменить  следующие позиции по товарам:</t>
  </si>
  <si>
    <t>РК, Мангистауская обл, г: Актау , база БПО ТОО "ОСС"</t>
  </si>
  <si>
    <t>авансовый платеж - 0%, оставшаяся часть в течении 30 рабочих дней с момента подписания первичных документов</t>
  </si>
  <si>
    <t>796</t>
  </si>
  <si>
    <t>ОП</t>
  </si>
  <si>
    <t>в течение 60 дней с даты заключения договора</t>
  </si>
  <si>
    <t>РК, Мангистауская область, пос Ынтымак,   ТОО "ОСС", УТиСТ</t>
  </si>
  <si>
    <t>РК, Мангистауская обл, г: Актау  23 мкр.ТОО "ОСС" БПО</t>
  </si>
  <si>
    <t>Включить  следующие позиции по товарам:</t>
  </si>
  <si>
    <t>в течение 30 дней с даты заключения договора</t>
  </si>
  <si>
    <t>Март-апрель
2013 год.</t>
  </si>
  <si>
    <t>в течение 75 дней с даты заключения договора</t>
  </si>
  <si>
    <t>Май-июнь
2013 год.</t>
  </si>
  <si>
    <t>килограмм</t>
  </si>
  <si>
    <t>Итого по товарам:</t>
  </si>
  <si>
    <t>авансовый платеж- 0%, в течение 30 рабочих дней с даты  подписания акта выполненных услуг</t>
  </si>
  <si>
    <t>июль-август</t>
  </si>
  <si>
    <t xml:space="preserve">авансовый платеж - 0%,  90 %  в течении 30 рабочих дней с момента подписания первичных документов, 10% после акта сверки взаиморасчета </t>
  </si>
  <si>
    <t>Февраль-март
2013 год</t>
  </si>
  <si>
    <t>28.25.20.00.00.00.13.18.1</t>
  </si>
  <si>
    <t>вентилятор центробежный односторонний</t>
  </si>
  <si>
    <t>вентилятор центробежный односторонний с диаметром 250 мм</t>
  </si>
  <si>
    <t>008</t>
  </si>
  <si>
    <t xml:space="preserve">километр
 </t>
  </si>
  <si>
    <t>Кабель</t>
  </si>
  <si>
    <t>май, июнь,
август, сентябрь
поставка по заявкам заказчика 
2013 год.</t>
  </si>
  <si>
    <t>Март-апрель, июль-август
 2013год.</t>
  </si>
  <si>
    <t>27.32.13.00.02.01.50.02.2</t>
  </si>
  <si>
    <t>704-2 Т</t>
  </si>
  <si>
    <t>27.32.13.00.02.01.50.03.2</t>
  </si>
  <si>
    <t>ВБбШв 4*4</t>
  </si>
  <si>
    <t>2878-1 Т</t>
  </si>
  <si>
    <t>в течение 90 дней с даты заключения договора</t>
  </si>
  <si>
    <t>Февраль-март 2013 год</t>
  </si>
  <si>
    <t>168</t>
  </si>
  <si>
    <t>тонна (метрическая)</t>
  </si>
  <si>
    <t>23.61.20.00.50.20.21.01.1</t>
  </si>
  <si>
    <t>Опора</t>
  </si>
  <si>
    <t>железобетонная промежуточная, ВЛ 10 кВ, (СВ-105-5)</t>
  </si>
  <si>
    <t>578-1 Т</t>
  </si>
  <si>
    <t>ВБбШв 4*2.5</t>
  </si>
  <si>
    <t>кабель силовой медный</t>
  </si>
  <si>
    <t>апрель-май 2013г</t>
  </si>
  <si>
    <t>25.73.20.00.00.10.11.17.1</t>
  </si>
  <si>
    <t>Пила</t>
  </si>
  <si>
    <t>ГОСТ 980-80, тип 1 для продольной распиловки, диаметр 200 мм</t>
  </si>
  <si>
    <t>Циркулярная пила электрическая на 220в типа пчелка</t>
  </si>
  <si>
    <t xml:space="preserve">2814-1 Т </t>
  </si>
  <si>
    <t>25.73.20.00.00.11.10.10.1</t>
  </si>
  <si>
    <t>Часть пилы</t>
  </si>
  <si>
    <t>для пил продольной резки</t>
  </si>
  <si>
    <t>Запасная пила  для циркулярной пилы</t>
  </si>
  <si>
    <t xml:space="preserve">2815-1 Т </t>
  </si>
  <si>
    <t>25.94.13.00.00.10.44.10.1</t>
  </si>
  <si>
    <t>Инструмент</t>
  </si>
  <si>
    <t>набор инструментов в ящике</t>
  </si>
  <si>
    <t xml:space="preserve">Набор штукатура </t>
  </si>
  <si>
    <t xml:space="preserve">2817-1 Т </t>
  </si>
  <si>
    <t>Набор маляра</t>
  </si>
  <si>
    <t xml:space="preserve">2818-1 Т </t>
  </si>
  <si>
    <t>25.73.30.00.00.13.11.01.1</t>
  </si>
  <si>
    <t>Плиткорез</t>
  </si>
  <si>
    <t>инструмент для прямой, фигурной резки и разламывания керамической плитки</t>
  </si>
  <si>
    <t>вентилятор осевой одноступенчатый</t>
  </si>
  <si>
    <t>август-сентябрь
2013 год.</t>
  </si>
  <si>
    <t xml:space="preserve"> Изменения и дополнения №7  к  Плану закупок товаров, работ и услуг  ТОО "Oil Construction Company" на  2013г .</t>
  </si>
  <si>
    <t>25.11.22.00.00.10.10.10.4</t>
  </si>
  <si>
    <t>в течение 90 дней  с  даты  заключения договора</t>
  </si>
  <si>
    <t>11,14,15</t>
  </si>
  <si>
    <t>авансовый платеж - 0%, 90 %  в течение 30 рабочих дней после поставки, 10 % после акта сверки  взаиморасчетов</t>
  </si>
  <si>
    <t>577 Т</t>
  </si>
  <si>
    <t>железобетонная промежуточная, ВЛ 10 кВ, (СВ-105-3,5)</t>
  </si>
  <si>
    <t>Февраль-март 
апрель-май 2013г</t>
  </si>
  <si>
    <t>577-1 Т</t>
  </si>
  <si>
    <t>578-2 Т</t>
  </si>
  <si>
    <t>446 Т</t>
  </si>
  <si>
    <t>19.20.42.00.00.00.40.30.1</t>
  </si>
  <si>
    <t>Битум нефтяной</t>
  </si>
  <si>
    <t>строительный, марки БН 90/10, глубина проникания иглы, 0,1 мм:  при 25 °С  5-20, применяется для строительных работ в различных отраслях народного хозяйства.</t>
  </si>
  <si>
    <t>Декабрь 2012 год
апрель-май 2013 год</t>
  </si>
  <si>
    <t>январь, февраль, 
март 
до 31 декабря поставка по заявкам 2013г</t>
  </si>
  <si>
    <t>446-1 Т</t>
  </si>
  <si>
    <t>704-3 Т</t>
  </si>
  <si>
    <t>2878-2 Т</t>
  </si>
  <si>
    <t>981 Т</t>
  </si>
  <si>
    <t>20.59.59.00.15.00.00.72.1</t>
  </si>
  <si>
    <t>Измеритель регулятор</t>
  </si>
  <si>
    <t>ТРМ12А-Щ2-ТС-Р</t>
  </si>
  <si>
    <t>981-1 Т</t>
  </si>
  <si>
    <t>август-сентябрь
2013 год</t>
  </si>
  <si>
    <t>982 Т</t>
  </si>
  <si>
    <t>ТРМ12А-Щ2-АТ-Р</t>
  </si>
  <si>
    <t>982-1 Т</t>
  </si>
  <si>
    <t>983 Т</t>
  </si>
  <si>
    <t>ТРМ1А-Щ2-АТ-Р</t>
  </si>
  <si>
    <t>983-1 Т</t>
  </si>
  <si>
    <t>984 Т</t>
  </si>
  <si>
    <t>Измиритель регулятор</t>
  </si>
  <si>
    <t>2РТМ1А-Щ2-ТС-Р</t>
  </si>
  <si>
    <t>984-1 Т</t>
  </si>
  <si>
    <t>917 Т</t>
  </si>
  <si>
    <t>28.25.20.00.00.00.13.16.1</t>
  </si>
  <si>
    <t>вентилятор центробежный односторонний с диаметром 200 мм</t>
  </si>
  <si>
    <t>StyI 150w P.L 280 м3/час 25вт</t>
  </si>
  <si>
    <t>917-1 Т</t>
  </si>
  <si>
    <t>август-сентябрь 2013 год.</t>
  </si>
  <si>
    <t>918 Т</t>
  </si>
  <si>
    <t>28.25.20.00.00.00.11.16.1</t>
  </si>
  <si>
    <t>вентилятор осевой одноступенчатый с диаметром 200 мм</t>
  </si>
  <si>
    <t>WB-300 (металич) 0,034квт</t>
  </si>
  <si>
    <t>918-1 Т</t>
  </si>
  <si>
    <t>919 Т</t>
  </si>
  <si>
    <t>28.25.20.00.00.00.13.22.1</t>
  </si>
  <si>
    <t>вентилятор</t>
  </si>
  <si>
    <t>вентилятор радиальный с диаметром 400 мм</t>
  </si>
  <si>
    <t>1450 об/мин 2,2 квт</t>
  </si>
  <si>
    <t>919-1Т</t>
  </si>
  <si>
    <t>920 Т</t>
  </si>
  <si>
    <t>1500 лб/мин 1,5 квт</t>
  </si>
  <si>
    <t>920-1 Т</t>
  </si>
  <si>
    <t>921 Т</t>
  </si>
  <si>
    <t>28.25.20.00.00.00.11.18.1</t>
  </si>
  <si>
    <t>вентилятор осевой одноступенчатый с диаметром 250 мм</t>
  </si>
  <si>
    <t>2800 об/мин 3,0квт</t>
  </si>
  <si>
    <t>921-1 Т</t>
  </si>
  <si>
    <t>749-1 Т</t>
  </si>
  <si>
    <t>27.32.13.00.01.01.10.10.3</t>
  </si>
  <si>
    <t>Провод голый</t>
  </si>
  <si>
    <t xml:space="preserve"> АС-35</t>
  </si>
  <si>
    <t>749-2 Т</t>
  </si>
  <si>
    <t>750 Т</t>
  </si>
  <si>
    <t>27.32.13.00.01.01.10.15.3</t>
  </si>
  <si>
    <t xml:space="preserve"> АС-50</t>
  </si>
  <si>
    <t>750-1 Т</t>
  </si>
  <si>
    <t>751-1 Т</t>
  </si>
  <si>
    <t>27.32.13.00.01.01.10.20.3</t>
  </si>
  <si>
    <t xml:space="preserve"> АС-70</t>
  </si>
  <si>
    <t>751-2 Т</t>
  </si>
  <si>
    <t>752 Т</t>
  </si>
  <si>
    <t>27.32.13.00.01.01.10.25.3</t>
  </si>
  <si>
    <t xml:space="preserve"> АС-95</t>
  </si>
  <si>
    <t>752-1 Т</t>
  </si>
  <si>
    <t xml:space="preserve">2780 Т </t>
  </si>
  <si>
    <t>32.91.19.00.00.00.20.13.1</t>
  </si>
  <si>
    <t>Валик малярный</t>
  </si>
  <si>
    <t xml:space="preserve">2780-1 Т </t>
  </si>
  <si>
    <t>август-сентябрь 2013г</t>
  </si>
  <si>
    <t xml:space="preserve">2781 Т </t>
  </si>
  <si>
    <t>32.91.19.00.00.00.10.10.1</t>
  </si>
  <si>
    <t>Шубка малярная</t>
  </si>
  <si>
    <t>с меховым покрытием</t>
  </si>
  <si>
    <t>Шубки для валика</t>
  </si>
  <si>
    <t xml:space="preserve">2781-1 Т </t>
  </si>
  <si>
    <t xml:space="preserve">2782 Т </t>
  </si>
  <si>
    <t>32.91.12.00.00.00.14.15.1</t>
  </si>
  <si>
    <t>Кисть малярная</t>
  </si>
  <si>
    <t>кисть флейцевая, предназначена для обработки (флейцевания) свежеокрашенных поверхностей путем сглаживания следов кисти</t>
  </si>
  <si>
    <t>Кисти малярныеа плоская 75мм</t>
  </si>
  <si>
    <t xml:space="preserve">2782-1 Т </t>
  </si>
  <si>
    <t xml:space="preserve">2783 Т </t>
  </si>
  <si>
    <t>Кисти малярныеа плоская 50мм</t>
  </si>
  <si>
    <t xml:space="preserve">2783-1 Т </t>
  </si>
  <si>
    <t xml:space="preserve">2784 Т </t>
  </si>
  <si>
    <t>Кисти малярныеа плоская 100-140мм</t>
  </si>
  <si>
    <t xml:space="preserve">2784-1 Т </t>
  </si>
  <si>
    <t>963 Т</t>
  </si>
  <si>
    <t xml:space="preserve">Прожекторная мачта </t>
  </si>
  <si>
    <t xml:space="preserve"> Железобетонная ПМС-23 </t>
  </si>
  <si>
    <t>963-1 Т</t>
  </si>
  <si>
    <t xml:space="preserve">2785 Т </t>
  </si>
  <si>
    <t>32.91.12.00.00.00.14.12.1</t>
  </si>
  <si>
    <t>кисть маховая, предназначена для промывки, грунтовки, побелки и окраски поверхностей</t>
  </si>
  <si>
    <t>Кисти фляйцевые кругф50-75мм</t>
  </si>
  <si>
    <t xml:space="preserve">2785-1 Т </t>
  </si>
  <si>
    <t xml:space="preserve">2786 Т </t>
  </si>
  <si>
    <t>25.73.30.00.00.30.10.13.1</t>
  </si>
  <si>
    <t>Шпатель</t>
  </si>
  <si>
    <t>металлический, 50 мм</t>
  </si>
  <si>
    <t>Шпатели шириной -50мм</t>
  </si>
  <si>
    <t xml:space="preserve">2786-1 Т </t>
  </si>
  <si>
    <t xml:space="preserve">2787 Т </t>
  </si>
  <si>
    <t>25.73.30.00.00.30.10.17.1</t>
  </si>
  <si>
    <t>металлический, 100 мм</t>
  </si>
  <si>
    <t>Шпатели шириной -100мм</t>
  </si>
  <si>
    <t xml:space="preserve">2787-1 Т </t>
  </si>
  <si>
    <t xml:space="preserve">2788 Т </t>
  </si>
  <si>
    <t>25.73.30.00.00.30.10.22.1</t>
  </si>
  <si>
    <t>металлический, 300 мм</t>
  </si>
  <si>
    <t>Шпатели шириной -300мм</t>
  </si>
  <si>
    <t xml:space="preserve">2788-1 Т </t>
  </si>
  <si>
    <t xml:space="preserve">2789 Т </t>
  </si>
  <si>
    <t>25.73.30.00.00.30.10.24.1</t>
  </si>
  <si>
    <t>металлический, 450 мм</t>
  </si>
  <si>
    <t>Шпатели шириной -500мм</t>
  </si>
  <si>
    <t xml:space="preserve">2789-1 Т </t>
  </si>
  <si>
    <t xml:space="preserve">2790 Т </t>
  </si>
  <si>
    <t xml:space="preserve">2790-1 Т </t>
  </si>
  <si>
    <t xml:space="preserve">2791 Т </t>
  </si>
  <si>
    <t>25.73.10.00.00.10.11.14.1</t>
  </si>
  <si>
    <t>Лопата</t>
  </si>
  <si>
    <t>Лопата совковая с черенком</t>
  </si>
  <si>
    <t xml:space="preserve">Лопаты совковые </t>
  </si>
  <si>
    <t xml:space="preserve">2791-1 Т </t>
  </si>
  <si>
    <t xml:space="preserve">2792 Т </t>
  </si>
  <si>
    <t>25.73.10.00.00.10.10.12.1</t>
  </si>
  <si>
    <t>Лопаты копальные остроконечные (штыковые)</t>
  </si>
  <si>
    <t xml:space="preserve">Лопаты штыковые </t>
  </si>
  <si>
    <t xml:space="preserve">2792-1 Т </t>
  </si>
  <si>
    <t xml:space="preserve">2793 Т </t>
  </si>
  <si>
    <t>Черенки</t>
  </si>
  <si>
    <t xml:space="preserve"> для лопат</t>
  </si>
  <si>
    <t>Черенкидля лпат</t>
  </si>
  <si>
    <t xml:space="preserve">2793-1 Т </t>
  </si>
  <si>
    <t xml:space="preserve">2794 Т </t>
  </si>
  <si>
    <t>25.73.10.00.00.20.11.10.1</t>
  </si>
  <si>
    <t>Топор</t>
  </si>
  <si>
    <t xml:space="preserve">Плотницкий топор </t>
  </si>
  <si>
    <t>Тапор строительный</t>
  </si>
  <si>
    <t xml:space="preserve">2794-1 Т </t>
  </si>
  <si>
    <t xml:space="preserve">2795 Т </t>
  </si>
  <si>
    <t>25.73.30.00.00.21.13.14.1</t>
  </si>
  <si>
    <t xml:space="preserve">Лом </t>
  </si>
  <si>
    <t>Лом классический: простой стержень с заострёнными концами.</t>
  </si>
  <si>
    <t>Лом</t>
  </si>
  <si>
    <t xml:space="preserve">2795-1 Т </t>
  </si>
  <si>
    <t xml:space="preserve">2796 Т </t>
  </si>
  <si>
    <t>25.73.30.00.00.21.10.11.1</t>
  </si>
  <si>
    <t>Молоток</t>
  </si>
  <si>
    <t xml:space="preserve"> Молотки квадратные 1кг</t>
  </si>
  <si>
    <t xml:space="preserve">2796-1 Т </t>
  </si>
  <si>
    <t xml:space="preserve">2797 Т </t>
  </si>
  <si>
    <t>25.73.30.00.00.21.10.12.1</t>
  </si>
  <si>
    <t>Молотки круг 0,6</t>
  </si>
  <si>
    <t xml:space="preserve">2797-1 Т </t>
  </si>
  <si>
    <t xml:space="preserve">2798 Т </t>
  </si>
  <si>
    <t>Киянка (деревянный молоток)</t>
  </si>
  <si>
    <t xml:space="preserve">2798-1 Т </t>
  </si>
  <si>
    <t xml:space="preserve">2799 Т </t>
  </si>
  <si>
    <t>25.73.30.00.00.21.11.10.1</t>
  </si>
  <si>
    <t xml:space="preserve">Кувалда </t>
  </si>
  <si>
    <t>до5кг</t>
  </si>
  <si>
    <t xml:space="preserve">2799-1 Т </t>
  </si>
  <si>
    <t xml:space="preserve">2800 Т </t>
  </si>
  <si>
    <t>до8кг</t>
  </si>
  <si>
    <t xml:space="preserve">2800-1 Т </t>
  </si>
  <si>
    <t xml:space="preserve">2801 Т </t>
  </si>
  <si>
    <t>до10кг</t>
  </si>
  <si>
    <t xml:space="preserve">2801-1 Т </t>
  </si>
  <si>
    <t xml:space="preserve">2802 Т </t>
  </si>
  <si>
    <t>26.51.33.00.00.00.42.01.1</t>
  </si>
  <si>
    <t>Рулетка</t>
  </si>
  <si>
    <t>лента из углеродистой стали, ГОСТ 7502-98, шкала номинальной длины: 1 м</t>
  </si>
  <si>
    <t xml:space="preserve">2802-1 Т </t>
  </si>
  <si>
    <t xml:space="preserve">2803 Т </t>
  </si>
  <si>
    <t>26.51.33.00.00.00.42.02.1</t>
  </si>
  <si>
    <t>лента из углеродистой стали, ГОСТ 7502-98, шкала номинальной длины: 2 м</t>
  </si>
  <si>
    <t xml:space="preserve">2803-1 Т </t>
  </si>
  <si>
    <t xml:space="preserve">2804 Т </t>
  </si>
  <si>
    <t>26.51.33.00.00.00.42.04.1</t>
  </si>
  <si>
    <t>лента из углеродистой стали, ГОСТ 7502-98, шкала номинальной длины: 5 м</t>
  </si>
  <si>
    <t xml:space="preserve">2804-1 Т </t>
  </si>
  <si>
    <t xml:space="preserve">2805 Т </t>
  </si>
  <si>
    <t>26.51.33.00.00.00.42.05.1</t>
  </si>
  <si>
    <t>лента из углеродистой стали, ГОСТ 7502-98, шкала номинальной длины: 10 м</t>
  </si>
  <si>
    <t xml:space="preserve">2805-1 Т </t>
  </si>
  <si>
    <t xml:space="preserve">2806 Т </t>
  </si>
  <si>
    <t>26.51.33.00.00.00.42.06.1</t>
  </si>
  <si>
    <t>лента из углеродистой стали, ГОСТ 7502-98, шкала номинальной длины: 20 м</t>
  </si>
  <si>
    <t xml:space="preserve">2806-1 Т </t>
  </si>
  <si>
    <t xml:space="preserve">2807 Т </t>
  </si>
  <si>
    <t>26.51.33.00.00.00.42.08.1</t>
  </si>
  <si>
    <t>лента из углеродистой стали, ГОСТ 7502-98, шкала номинальной длины: 50 м</t>
  </si>
  <si>
    <t xml:space="preserve">2807-1 Т </t>
  </si>
  <si>
    <t xml:space="preserve">2808 Т </t>
  </si>
  <si>
    <t>25.73.30.00.00.30.11.01.1</t>
  </si>
  <si>
    <t>Кельма (мастерок штукатурный)</t>
  </si>
  <si>
    <t>металлический</t>
  </si>
  <si>
    <t>мастерок каменьщика</t>
  </si>
  <si>
    <t xml:space="preserve">2808-1 Т </t>
  </si>
  <si>
    <t xml:space="preserve">2809 Т </t>
  </si>
  <si>
    <t>Кафелерезка ручная</t>
  </si>
  <si>
    <t xml:space="preserve">2809-1 Т </t>
  </si>
  <si>
    <t xml:space="preserve">2810 Т </t>
  </si>
  <si>
    <t>25.73.30.00.00.14.20.19.1</t>
  </si>
  <si>
    <t>Уровень</t>
  </si>
  <si>
    <t>Уровень 1,5м</t>
  </si>
  <si>
    <t xml:space="preserve">2810-1 Т </t>
  </si>
  <si>
    <t xml:space="preserve">2811 Т </t>
  </si>
  <si>
    <t>Уровень3,0м</t>
  </si>
  <si>
    <t xml:space="preserve">2811-1 Т </t>
  </si>
  <si>
    <t xml:space="preserve">2814-2 Т </t>
  </si>
  <si>
    <t xml:space="preserve">2815-2 Т </t>
  </si>
  <si>
    <t xml:space="preserve">2817-2 Т </t>
  </si>
  <si>
    <t xml:space="preserve">2818-2 Т </t>
  </si>
  <si>
    <t xml:space="preserve">2819 Т </t>
  </si>
  <si>
    <t>25.94.13.00.00.10.31.10.1</t>
  </si>
  <si>
    <t>Инструменты для сантехника</t>
  </si>
  <si>
    <t xml:space="preserve">Набор сантехника </t>
  </si>
  <si>
    <t xml:space="preserve">2819-1 Т </t>
  </si>
  <si>
    <t xml:space="preserve">2820 Т </t>
  </si>
  <si>
    <t>25.94.13.00.00.10.30.10.1</t>
  </si>
  <si>
    <t>Инструменты для плотника</t>
  </si>
  <si>
    <t xml:space="preserve">Набор плотника </t>
  </si>
  <si>
    <t xml:space="preserve">2820-1 Т </t>
  </si>
  <si>
    <t>2934 Т</t>
  </si>
  <si>
    <t>28.41.21.00.00.00.10.15.1</t>
  </si>
  <si>
    <t>станок токарный металлорежущий</t>
  </si>
  <si>
    <t>станок токарно-винторезный и токарный без числового программного управления</t>
  </si>
  <si>
    <t xml:space="preserve">Повышенного класса точности,  для выполнения разнообразных токарных работ а также,  для нарезания метрической, дюмовой, модульной и питьчевой резбы. Наибольший диаметр обрабаты-ваемой  заготовки:  - над суппортом, не менее – 275мм, - над стан-иной, не менее -500мм., наибольшая длина обрабатываемой заго-товки: 1000 -1500мм., диаметр цилиндрического отверствия в шпинделе, на менее – 57мм, наибольшая высота резца устанавли-ваемого на станке,  не более -25мм., пределы шагов нарезаемых резьб:  - метрических, не менее - 0,5... 2,8, - дюймовых, число ниток на 1дюйм, не менее – 56 … 112, - модульных,  модуль, не менее – 0,5 … 12, питчевых, питч, не менее -56 … 0,5, мощность привода главного движения, не мене – 11 кВт, габаритные размеры станка: длина, не более – 3000мм, ширина, не более -1265мм, высота, не более -1950мм.  </t>
  </si>
  <si>
    <t>Апрель, май
2013 год</t>
  </si>
  <si>
    <t>2934-1 Т</t>
  </si>
  <si>
    <t>2935 Т</t>
  </si>
  <si>
    <t>28.22.14.00.00.00.24.13.1</t>
  </si>
  <si>
    <t>кран козловой электрический</t>
  </si>
  <si>
    <t>кран козловый электрический, с грузоподъемностью 12,5 т</t>
  </si>
  <si>
    <t xml:space="preserve"> Грузоподъемность, не менее – 12, 5 тонн; Ширина пролета,  не менее -  32 метра;  Высота подъема, не менее  - 9 метров; Управление -  из кабины;  Тип кабины, навесной, стационарный.  Год выпуска,  не ранее – 2012г. С монтажными и пусконаладочными работамы</t>
  </si>
  <si>
    <t>2935-1 Т</t>
  </si>
  <si>
    <t>2910 Т</t>
  </si>
  <si>
    <t>29.31.22.00.00.00.10.14.1</t>
  </si>
  <si>
    <t>Стартер</t>
  </si>
  <si>
    <t>с электромеханическим перемещением шестерни привода, для прочих автомобилей</t>
  </si>
  <si>
    <t>Д144 2417.3708000</t>
  </si>
  <si>
    <t>2910-1 Т</t>
  </si>
  <si>
    <t>2911 Т</t>
  </si>
  <si>
    <t>Д-240 20.3708000</t>
  </si>
  <si>
    <t>2911-1 Т</t>
  </si>
  <si>
    <t>2912 Т</t>
  </si>
  <si>
    <t>29.31.10.00.00.00.12.13.1</t>
  </si>
  <si>
    <t>Провод высокого напряжения</t>
  </si>
  <si>
    <t>прочие</t>
  </si>
  <si>
    <t>Клемма аккумулятора  длина 1 м</t>
  </si>
  <si>
    <t>2912-1 Т</t>
  </si>
  <si>
    <t>2913 Т</t>
  </si>
  <si>
    <t>Клемма аккумулятора  длина 1,5 м</t>
  </si>
  <si>
    <t>2913-1 Т</t>
  </si>
  <si>
    <t>2914 Т</t>
  </si>
  <si>
    <t>29.32.30.00.15.00.29.07.1</t>
  </si>
  <si>
    <t xml:space="preserve">Указатель </t>
  </si>
  <si>
    <t>прочий</t>
  </si>
  <si>
    <t>Щиток приборовпанель приборовуказателей
 давления масла, температуры воды, тока и т. д.</t>
  </si>
  <si>
    <t>839</t>
  </si>
  <si>
    <t>комплект</t>
  </si>
  <si>
    <t>2914-1 Т</t>
  </si>
  <si>
    <t>2916 Т</t>
  </si>
  <si>
    <t>29.32.30.00.01.01.12.01.1</t>
  </si>
  <si>
    <t>Датчик температуры охлаждающей жидкости (термистор)</t>
  </si>
  <si>
    <t>термисторы прямого подогрева</t>
  </si>
  <si>
    <t>Датчик  температуры воды  ТМ-100В,12в</t>
  </si>
  <si>
    <t>2916-1 Т</t>
  </si>
  <si>
    <t>2917 Т</t>
  </si>
  <si>
    <t>27.32.13.00.01.05.25.15.1</t>
  </si>
  <si>
    <t xml:space="preserve">Провод  </t>
  </si>
  <si>
    <t>ПГВА-2.5</t>
  </si>
  <si>
    <t>Провод сечением  2-2,5 мм2 ПГВА-2,5(Ж) 087400509</t>
  </si>
  <si>
    <t>006</t>
  </si>
  <si>
    <t>метр погонный</t>
  </si>
  <si>
    <t>800</t>
  </si>
  <si>
    <t>2917-1 Т</t>
  </si>
  <si>
    <t>2918 Т</t>
  </si>
  <si>
    <t>29.32.30.00.15.00.05.03.1</t>
  </si>
  <si>
    <t xml:space="preserve">Включатель </t>
  </si>
  <si>
    <t>массы</t>
  </si>
  <si>
    <t xml:space="preserve">  131-3703140 типа ВК-318Б</t>
  </si>
  <si>
    <t>2918-1 Т</t>
  </si>
  <si>
    <t>2919 Т</t>
  </si>
  <si>
    <t>29.31.22.00.00.00.30.02.1</t>
  </si>
  <si>
    <t>Генератор</t>
  </si>
  <si>
    <t>номинальное напряжение не более 14 В, постоянного тока, с последовательным возбуждением</t>
  </si>
  <si>
    <t>Генератор в сборе Г-964.3701-1</t>
  </si>
  <si>
    <t>2919-1 Т</t>
  </si>
  <si>
    <t>2920 Т</t>
  </si>
  <si>
    <t>Генератор в сборе 4627.3701000</t>
  </si>
  <si>
    <t>2920-1 Т</t>
  </si>
  <si>
    <t>2921 Т</t>
  </si>
  <si>
    <t>28.30.93.00.00.00.11.18.1</t>
  </si>
  <si>
    <t>Натяжитель</t>
  </si>
  <si>
    <t>устройство, с помощью которого устраняется чрезмерное провисание цепь, ремня гРМ</t>
  </si>
  <si>
    <t>Д-37Е-3701656В2</t>
  </si>
  <si>
    <t>2921-1 Т</t>
  </si>
  <si>
    <t>2923 Т</t>
  </si>
  <si>
    <t>30.20.40.00.00.08.03.77.1</t>
  </si>
  <si>
    <t>Коллектор всасывающий</t>
  </si>
  <si>
    <t>для подвижного состава</t>
  </si>
  <si>
    <t>Трубопровод выпускной Д37М-1008120Г9</t>
  </si>
  <si>
    <t>2923-1 Т</t>
  </si>
  <si>
    <t>2924 Т</t>
  </si>
  <si>
    <t>29.32.30.00.15.00.51.03.1</t>
  </si>
  <si>
    <t>Прокладка коллектора</t>
  </si>
  <si>
    <t>к специализированному автотранспорту</t>
  </si>
  <si>
    <t>Д37М-1008170Б</t>
  </si>
  <si>
    <t>2924-1 Т</t>
  </si>
  <si>
    <t>2925 Т</t>
  </si>
  <si>
    <t>29.32.30.00.01.01.01.32.1</t>
  </si>
  <si>
    <t>Патрубок системы охлаждения</t>
  </si>
  <si>
    <t>для прочих  автомобилей</t>
  </si>
  <si>
    <t>Д-37Е-1109534Ж2</t>
  </si>
  <si>
    <t>2925-1 Т</t>
  </si>
  <si>
    <t>2926 Т</t>
  </si>
  <si>
    <t>50-1307044Б</t>
  </si>
  <si>
    <t>2926-1 Т</t>
  </si>
  <si>
    <t>2927 Т</t>
  </si>
  <si>
    <t>29.10.19.00.00.10.16.11.1</t>
  </si>
  <si>
    <t>Поршневой палец</t>
  </si>
  <si>
    <t xml:space="preserve">для дизельного двигателя </t>
  </si>
  <si>
    <t>Д144-1004052</t>
  </si>
  <si>
    <t>2927-1 Т</t>
  </si>
  <si>
    <t>2928 Т</t>
  </si>
  <si>
    <t>114362-7711</t>
  </si>
  <si>
    <t>2928-1 Т</t>
  </si>
  <si>
    <t>3088 Т</t>
  </si>
  <si>
    <t xml:space="preserve"> 25.93.14.00.00.10.17.29.1</t>
  </si>
  <si>
    <t>Гвозди строительные</t>
  </si>
  <si>
    <t xml:space="preserve"> К 3х70</t>
  </si>
  <si>
    <t>166</t>
  </si>
  <si>
    <t>3089 Т</t>
  </si>
  <si>
    <t>25.93.14.00.00.10.17.31.1</t>
  </si>
  <si>
    <t xml:space="preserve">Гвозди строительные </t>
  </si>
  <si>
    <t>К 3,5х90</t>
  </si>
  <si>
    <t>3090 Т</t>
  </si>
  <si>
    <t xml:space="preserve"> 25.93.14.00.00.10.17.34.1</t>
  </si>
  <si>
    <t xml:space="preserve"> К 5х120</t>
  </si>
  <si>
    <t>172 Т</t>
  </si>
  <si>
    <t>24.20.40.00.11.10.15.11.1</t>
  </si>
  <si>
    <t>Фланец стальной 1-80-100</t>
  </si>
  <si>
    <t>ГОСТ 12815-80*</t>
  </si>
  <si>
    <t>470000000</t>
  </si>
  <si>
    <t>Май-июнь 2013 год</t>
  </si>
  <si>
    <t>в течение 90 дней с даты заключения договора поставка по заявкам 2013 год.</t>
  </si>
  <si>
    <t>172-1 Т</t>
  </si>
  <si>
    <t>август-сентябрь  2013 год</t>
  </si>
  <si>
    <t>174-1 Т</t>
  </si>
  <si>
    <t>Фланец стальной 1-50-16</t>
  </si>
  <si>
    <t>ГОСТ 12821-80</t>
  </si>
  <si>
    <t>август-сентябрь 2013 год</t>
  </si>
  <si>
    <t>174-2 Т</t>
  </si>
  <si>
    <t>175-1 Т</t>
  </si>
  <si>
    <t>24.20.40.00.11.10.13.11.1</t>
  </si>
  <si>
    <t>Изолирующее фланцевое соединение ИФС Ду250 Ру16МПа</t>
  </si>
  <si>
    <t>ГОСТ 25660-83</t>
  </si>
  <si>
    <t>175-2 Т</t>
  </si>
  <si>
    <t>176-1 Т</t>
  </si>
  <si>
    <t>Изолирующее фланцевое соединение ИФС Ду200 Ру16МПа</t>
  </si>
  <si>
    <t>176-2 Т</t>
  </si>
  <si>
    <t>177-1 Т</t>
  </si>
  <si>
    <t>Изолирующее фланцевое соединение ИФС Ду80 Ру16МПа</t>
  </si>
  <si>
    <t>177-2 Т</t>
  </si>
  <si>
    <t>178-2 Т</t>
  </si>
  <si>
    <t>Изолирующее фланцевое соединение ИФС Ду50 Ру16МПа</t>
  </si>
  <si>
    <t>178-3 Т</t>
  </si>
  <si>
    <t>Итого по товарам :</t>
  </si>
  <si>
    <t>263 Т</t>
  </si>
  <si>
    <t>25.21.11.00.00.10.30.11.2</t>
  </si>
  <si>
    <t xml:space="preserve">Радиатор отопительный чугунный МС-140 </t>
  </si>
  <si>
    <t>7-секционный, ГОСТ 8690-94</t>
  </si>
  <si>
    <t>263-1 Т</t>
  </si>
  <si>
    <t>Февраль-март, август-сентябрь 2013 год</t>
  </si>
  <si>
    <t>267 Т</t>
  </si>
  <si>
    <t>23.42.10.11.00.00.32.30.1</t>
  </si>
  <si>
    <t>Умывальник "Тюльпан"</t>
  </si>
  <si>
    <t xml:space="preserve">Санфаянсовый, с пьедесталом и сифоном </t>
  </si>
  <si>
    <t>267-1 Т</t>
  </si>
  <si>
    <t>268 Т</t>
  </si>
  <si>
    <t>25.99.11.00.00.12.10.10.1</t>
  </si>
  <si>
    <t>Раковина стальная эмалированная РСВ-1</t>
  </si>
  <si>
    <t xml:space="preserve"> С сифоном, ГОСТ 23695-94</t>
  </si>
  <si>
    <t>268-1 Т</t>
  </si>
  <si>
    <t>270 Т</t>
  </si>
  <si>
    <t>25.99.11.00.00.19.10.10.2</t>
  </si>
  <si>
    <t>Смеситель для мойки См-МДЦБА</t>
  </si>
  <si>
    <t>двухрукояточный, хром, поворотный излив, высота излива 185мм, кранбукс резиновый, гибкая подводка 1/2 дюйма, ГОСТ 25809-96</t>
  </si>
  <si>
    <t>270-1 Т</t>
  </si>
  <si>
    <t>3063 Т</t>
  </si>
  <si>
    <t>22.23.12.00.00.11.19.13.1</t>
  </si>
  <si>
    <t>Душевая кабина</t>
  </si>
  <si>
    <t>акриловая квадратная со стальным поддоном со дверцами из пластика</t>
  </si>
  <si>
    <t>Душевая кабина с поддонном, Поддон для душа: эмалированная сталь толщиной 3,5мм; на полистироловой подложке; диаметр слива 90мм; с сифона; противоскользящее покрытие</t>
  </si>
  <si>
    <t>авансовый платеж - 0%, 90% в течение 30 кал.дней после поставки, 10% после акта взаиморасчета</t>
  </si>
  <si>
    <t>3063-1 Т</t>
  </si>
  <si>
    <t>август-сентябрь</t>
  </si>
  <si>
    <t>273 Т</t>
  </si>
  <si>
    <t>27.51.23.00.00.01.01.20.1</t>
  </si>
  <si>
    <t>Колпак сушильный</t>
  </si>
  <si>
    <t>Настенный</t>
  </si>
  <si>
    <t>273-1 Т</t>
  </si>
  <si>
    <t>484 Т</t>
  </si>
  <si>
    <t>25.72.14.00.00.20.13.10.1</t>
  </si>
  <si>
    <t>Перила из хромированного металла</t>
  </si>
  <si>
    <t>Высота перил 900мм. Перила 1-го м.п. (комплект): поручень Ø50,8мм; стойка Ø38,0мм – 2шт; ригель Ø16,0мм – 3шт; держатель поручня «чашечка» - 2шт; низ стойки (фланец) – 2шт</t>
  </si>
  <si>
    <t>апрель, май, июнь 2013 год</t>
  </si>
  <si>
    <t>метр</t>
  </si>
  <si>
    <t>484-1 Т</t>
  </si>
  <si>
    <t>134-1 Т</t>
  </si>
  <si>
    <t>24.20.40.00.10.10.15.11.1</t>
  </si>
  <si>
    <t>Отвод стальной Ø219х12,  90гр.</t>
  </si>
  <si>
    <t>Ст20, ГОСТ 17375-2001</t>
  </si>
  <si>
    <t>март,апрель 2013 год.
В течение 90 дней с момента заключения договора поставка по заявкам 2013 год.</t>
  </si>
  <si>
    <t>май-июнь, август-сентябрь</t>
  </si>
  <si>
    <t>134-2 Т</t>
  </si>
  <si>
    <t>135-1 Т</t>
  </si>
  <si>
    <t>Отвод стальной Ø219х10,  90гр.</t>
  </si>
  <si>
    <t>135-2 Т</t>
  </si>
  <si>
    <t>3064 Т</t>
  </si>
  <si>
    <t>Ограждение декоративный стальной</t>
  </si>
  <si>
    <t>, Изготавливается согласно чертежи. Высота ограждения 2,0м с покраской. Ограждение декоративный стальной комплектуются  панелями, воротами и калитками. Комплектация: Панель декоративный 2000(h)х2500мм - 194шт; Ворота декоративная с навесом и замком 2000(h)х5000мм - 3шт; Калитка декоративная с навесом и замком 2000(h)х1000мм - 2шт</t>
  </si>
  <si>
    <t>018</t>
  </si>
  <si>
    <t>п/м</t>
  </si>
  <si>
    <t>3,4,5,11,14</t>
  </si>
  <si>
    <t>3064-1 Т</t>
  </si>
  <si>
    <t>25.93.13.00.00.10.11.10.1</t>
  </si>
  <si>
    <t>Решетки, сетки и ограждения</t>
  </si>
  <si>
    <t>Сварные из проволоки из черных металлов</t>
  </si>
  <si>
    <t>в течение 30 дней с момента заключения договора</t>
  </si>
  <si>
    <t>395 Т</t>
  </si>
  <si>
    <t>20.30.22.00.00.00.52.10.2</t>
  </si>
  <si>
    <t>Затирка для швов настенной и напольной плитки</t>
  </si>
  <si>
    <t xml:space="preserve"> "AlinEX Флэш"</t>
  </si>
  <si>
    <t xml:space="preserve">Февраль-март 2013 год </t>
  </si>
  <si>
    <t>упаковка</t>
  </si>
  <si>
    <t>395-1 Т</t>
  </si>
  <si>
    <t xml:space="preserve">Февраль-март, август 2013 год </t>
  </si>
  <si>
    <t>397 Т</t>
  </si>
  <si>
    <t>20.59.59.00.16.00.00.22.1</t>
  </si>
  <si>
    <t>Монтажная пена (пенополиуретановый герметик)</t>
  </si>
  <si>
    <t>двухкомпонентная, всесезонная, в аэрозольной упаковке, профессиональная (пистолетная)</t>
  </si>
  <si>
    <t>397-1 Т</t>
  </si>
  <si>
    <t xml:space="preserve">август 2013 год </t>
  </si>
  <si>
    <t>248 Т</t>
  </si>
  <si>
    <t>22.21.21.00.00.40.20.10.2</t>
  </si>
  <si>
    <t>Труба полипропиленовая (PN20) Ø20мм</t>
  </si>
  <si>
    <t>ГОСТ 52134-2003.</t>
  </si>
  <si>
    <t>248-1 Т</t>
  </si>
  <si>
    <t>август- сентябрь 2013 год</t>
  </si>
  <si>
    <t>249 Т</t>
  </si>
  <si>
    <t xml:space="preserve">Труба полипропиленовая </t>
  </si>
  <si>
    <t>(PN20) Ø25мм</t>
  </si>
  <si>
    <t>249-1 Т</t>
  </si>
  <si>
    <t>250 Т</t>
  </si>
  <si>
    <t>22.21.21.00.00.40.20.12.2</t>
  </si>
  <si>
    <t>Труба полипропиленовая</t>
  </si>
  <si>
    <t xml:space="preserve"> (PN20) Ø32мм</t>
  </si>
  <si>
    <t>250-1 Т</t>
  </si>
  <si>
    <t>251 Т</t>
  </si>
  <si>
    <t>22.21.21.00.00.40.20.13.2</t>
  </si>
  <si>
    <t xml:space="preserve"> (PN20) Ø40мм</t>
  </si>
  <si>
    <t>251-1 Т</t>
  </si>
  <si>
    <t>252 Т</t>
  </si>
  <si>
    <t>22.21.21.00.00.40.20.14.2</t>
  </si>
  <si>
    <t xml:space="preserve"> (PN20) Ø50мм</t>
  </si>
  <si>
    <t>252-1 Т</t>
  </si>
  <si>
    <t>253 Т</t>
  </si>
  <si>
    <t>22.21.29.00.00.23.13.11.1</t>
  </si>
  <si>
    <t>Отвод полипропиленовая</t>
  </si>
  <si>
    <t xml:space="preserve"> Ø20мм, 90град.</t>
  </si>
  <si>
    <t>253-1 Т</t>
  </si>
  <si>
    <t>254 Т</t>
  </si>
  <si>
    <t>22.21.29.00.00.23.13.12.1</t>
  </si>
  <si>
    <t xml:space="preserve">Отвод полипропиленовая </t>
  </si>
  <si>
    <t>Ø25мм, 90град.</t>
  </si>
  <si>
    <t>254-1 Т</t>
  </si>
  <si>
    <t>255 Т</t>
  </si>
  <si>
    <t>22.21.29.00.00.23.13.13.1</t>
  </si>
  <si>
    <t xml:space="preserve"> Ø32мм, 90град.</t>
  </si>
  <si>
    <t>255-1 Т</t>
  </si>
  <si>
    <t>256 Т</t>
  </si>
  <si>
    <t>22.21.29.00.00.23.13.14.1</t>
  </si>
  <si>
    <t>Ø40мм, 90град.</t>
  </si>
  <si>
    <t>256-1 Т</t>
  </si>
  <si>
    <t>257 Т</t>
  </si>
  <si>
    <t>22.21.29.00.00.23.13.15.1</t>
  </si>
  <si>
    <t>Ø50мм, 90град.</t>
  </si>
  <si>
    <t>257-1 Т</t>
  </si>
  <si>
    <t>258 Т</t>
  </si>
  <si>
    <t>22.21.29.00.00.17.40.10.1</t>
  </si>
  <si>
    <t>Адаптер</t>
  </si>
  <si>
    <t xml:space="preserve"> Ø20мм</t>
  </si>
  <si>
    <t>258-1 Т</t>
  </si>
  <si>
    <t>259 Т</t>
  </si>
  <si>
    <t xml:space="preserve"> Ø25мм</t>
  </si>
  <si>
    <t>259-1 Т</t>
  </si>
  <si>
    <t>260 Т</t>
  </si>
  <si>
    <t xml:space="preserve"> Ø50мм</t>
  </si>
  <si>
    <t>260-1 Т</t>
  </si>
  <si>
    <t>5, 7, 11,14,15</t>
  </si>
  <si>
    <t>Стойка-ст.труба Ø50мм, h=1000мм. Основание стойки Ø150мм.Шаг расположения стоек-от 1000мм до 1500мм. Диаметр главных перил Ø50мм. Диаметр хромированных поперечных труб Ø25мм. Расстояние между ними 250мм.</t>
  </si>
  <si>
    <t>Приказ №278 от 02.08.2013 год.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</si>
</sst>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\$#,##0.00_);[Red]&quot;($&quot;#,##0.00\)"/>
    <numFmt numFmtId="173" formatCode="_-* #,##0.00_р_._-;\-* #,##0.00_р_._-;_-* \-??_р_._-;_-@_-"/>
    <numFmt numFmtId="174" formatCode="_(* #,##0.00_);_(* \(#,##0.00\);_(* \-??_);_(@_)"/>
    <numFmt numFmtId="175" formatCode="#,##0_р_."/>
    <numFmt numFmtId="176" formatCode="_-* #,##0_р_._-;\-* #,##0_р_._-;_-* \-??_р_._-;_-@_-"/>
    <numFmt numFmtId="177" formatCode="_(* #,##0_);_(* \(#,##0\);_(* \-??_);_(@_)"/>
    <numFmt numFmtId="178" formatCode="mm/yy"/>
    <numFmt numFmtId="179" formatCode="\ #,##0&quot;    &quot;;\-#,##0&quot;    &quot;;&quot; -&quot;#&quot;    &quot;;@\ "/>
    <numFmt numFmtId="180" formatCode="#,##0.0"/>
    <numFmt numFmtId="181" formatCode="_-* #,##0.0_р_._-;\-* #,##0.0_р_._-;_-* \-??_р_._-;_-@_-"/>
    <numFmt numFmtId="182" formatCode="_-* #,##0.000_р_._-;\-* #,##0.000_р_._-;_-* \-??_р_._-;_-@_-"/>
    <numFmt numFmtId="183" formatCode="_-* #,##0.0000_р_._-;\-* #,##0.0000_р_._-;_-* \-??_р_._-;_-@_-"/>
    <numFmt numFmtId="184" formatCode="_-* #,##0.00000_р_._-;\-* #,##0.00000_р_._-;_-* \-??_р_._-;_-@_-"/>
    <numFmt numFmtId="185" formatCode="_(* #,##0_);_(* \(#,##0\);_(* &quot;-&quot;??_);_(@_)"/>
    <numFmt numFmtId="186" formatCode="_(* #,##0.00_);_(* \(#,##0.00\);_(* &quot;-&quot;??_);_(@_)"/>
    <numFmt numFmtId="187" formatCode="0.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р_._-;\-* #,##0_р_._-;_-* &quot;-&quot;??_р_._-;_-@_-"/>
    <numFmt numFmtId="194" formatCode="[$-FC19]d\ mmmm\ yyyy\ &quot;г.&quot;"/>
    <numFmt numFmtId="195" formatCode="dd/mm/yy;@"/>
    <numFmt numFmtId="196" formatCode="#,##0_ ;\-#,##0\ "/>
    <numFmt numFmtId="197" formatCode="#,##0.000"/>
    <numFmt numFmtId="198" formatCode="\ #,##0.00&quot;    &quot;;\-#,##0.00&quot;    &quot;;&quot; -&quot;#&quot;    &quot;;@\ "/>
    <numFmt numFmtId="199" formatCode="_-* #,##0.0_р_._-;\-* #,##0.0_р_._-;_-* &quot;-&quot;??_р_._-;_-@_-"/>
    <numFmt numFmtId="200" formatCode="_-* #,##0.000_р_._-;\-* #,##0.000_р_._-;_-* &quot;-&quot;???_р_._-;_-@_-"/>
    <numFmt numFmtId="201" formatCode="#,##0.00_ ;\-#,##0.00\ 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 applyFill="0" applyBorder="0" applyAlignment="0" applyProtection="0"/>
    <xf numFmtId="174" fontId="0" fillId="0" borderId="0" applyFill="0" applyBorder="0" applyAlignment="0" applyProtection="0"/>
    <xf numFmtId="18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0" fillId="24" borderId="10" xfId="67" applyFont="1" applyFill="1" applyBorder="1" applyAlignment="1">
      <alignment horizontal="center" vertical="center"/>
      <protection/>
    </xf>
    <xf numFmtId="0" fontId="20" fillId="24" borderId="10" xfId="67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1" fillId="25" borderId="0" xfId="67" applyFont="1" applyFill="1" applyBorder="1" applyAlignment="1">
      <alignment horizontal="center" vertical="center"/>
      <protection/>
    </xf>
    <xf numFmtId="0" fontId="21" fillId="25" borderId="0" xfId="67" applyFont="1" applyFill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5" fillId="25" borderId="0" xfId="67" applyFont="1" applyFill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/>
    </xf>
    <xf numFmtId="0" fontId="21" fillId="25" borderId="0" xfId="67" applyFont="1" applyFill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1" fillId="25" borderId="10" xfId="67" applyFont="1" applyFill="1" applyBorder="1" applyAlignment="1">
      <alignment horizontal="center" vertical="center"/>
      <protection/>
    </xf>
    <xf numFmtId="0" fontId="21" fillId="25" borderId="10" xfId="0" applyFont="1" applyFill="1" applyBorder="1" applyAlignment="1">
      <alignment horizontal="center" vertical="center"/>
    </xf>
    <xf numFmtId="9" fontId="20" fillId="24" borderId="10" xfId="67" applyNumberFormat="1" applyFont="1" applyFill="1" applyBorder="1" applyAlignment="1">
      <alignment horizontal="center" vertical="center"/>
      <protection/>
    </xf>
    <xf numFmtId="0" fontId="21" fillId="25" borderId="10" xfId="80" applyFont="1" applyFill="1" applyBorder="1" applyAlignment="1">
      <alignment horizontal="center" vertical="center" wrapText="1"/>
      <protection/>
    </xf>
    <xf numFmtId="0" fontId="27" fillId="25" borderId="11" xfId="67" applyFont="1" applyFill="1" applyBorder="1" applyAlignment="1">
      <alignment horizontal="center" vertical="center" wrapText="1"/>
      <protection/>
    </xf>
    <xf numFmtId="0" fontId="22" fillId="25" borderId="0" xfId="67" applyFont="1" applyFill="1" applyAlignment="1">
      <alignment horizontal="center" vertical="center"/>
      <protection/>
    </xf>
    <xf numFmtId="0" fontId="27" fillId="25" borderId="12" xfId="67" applyFont="1" applyFill="1" applyBorder="1" applyAlignment="1">
      <alignment horizontal="center" vertical="center" wrapText="1"/>
      <protection/>
    </xf>
    <xf numFmtId="0" fontId="27" fillId="25" borderId="13" xfId="67" applyFont="1" applyFill="1" applyBorder="1" applyAlignment="1">
      <alignment horizontal="center" vertical="center" wrapText="1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22" fillId="25" borderId="0" xfId="67" applyFont="1" applyFill="1" applyBorder="1" applyAlignment="1">
      <alignment horizontal="right" vertical="center"/>
      <protection/>
    </xf>
    <xf numFmtId="0" fontId="21" fillId="25" borderId="0" xfId="67" applyFont="1" applyFill="1" applyAlignment="1">
      <alignment horizontal="right" vertical="center"/>
      <protection/>
    </xf>
    <xf numFmtId="3" fontId="34" fillId="25" borderId="10" xfId="12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67" applyFont="1" applyFill="1" applyBorder="1" applyAlignment="1">
      <alignment horizontal="center" vertical="center" wrapText="1"/>
      <protection/>
    </xf>
    <xf numFmtId="0" fontId="34" fillId="24" borderId="10" xfId="67" applyFont="1" applyFill="1" applyBorder="1" applyAlignment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 locked="0"/>
    </xf>
    <xf numFmtId="0" fontId="34" fillId="25" borderId="10" xfId="0" applyFont="1" applyFill="1" applyBorder="1" applyAlignment="1">
      <alignment horizontal="center" vertical="center" wrapText="1"/>
    </xf>
    <xf numFmtId="49" fontId="34" fillId="25" borderId="10" xfId="0" applyNumberFormat="1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vertical="center" wrapText="1"/>
    </xf>
    <xf numFmtId="9" fontId="21" fillId="25" borderId="10" xfId="69" applyNumberFormat="1" applyFont="1" applyFill="1" applyBorder="1" applyAlignment="1">
      <alignment horizontal="center" vertical="center"/>
      <protection/>
    </xf>
    <xf numFmtId="0" fontId="34" fillId="26" borderId="10" xfId="0" applyFont="1" applyFill="1" applyBorder="1" applyAlignment="1">
      <alignment horizontal="center" vertical="center" wrapText="1"/>
    </xf>
    <xf numFmtId="0" fontId="21" fillId="25" borderId="10" xfId="69" applyFont="1" applyFill="1" applyBorder="1" applyAlignment="1">
      <alignment horizontal="center" vertical="center" wrapText="1"/>
      <protection/>
    </xf>
    <xf numFmtId="0" fontId="21" fillId="25" borderId="10" xfId="83" applyFont="1" applyFill="1" applyBorder="1" applyAlignment="1">
      <alignment horizontal="center" vertical="center" wrapText="1"/>
      <protection/>
    </xf>
    <xf numFmtId="4" fontId="20" fillId="24" borderId="10" xfId="118" applyNumberFormat="1" applyFont="1" applyFill="1" applyBorder="1" applyAlignment="1" applyProtection="1">
      <alignment horizontal="center" vertical="center" wrapText="1"/>
      <protection/>
    </xf>
    <xf numFmtId="0" fontId="34" fillId="25" borderId="10" xfId="105" applyNumberFormat="1" applyFont="1" applyFill="1" applyBorder="1" applyAlignment="1" applyProtection="1">
      <alignment horizontal="center" vertical="center" wrapText="1"/>
      <protection hidden="1"/>
    </xf>
    <xf numFmtId="0" fontId="34" fillId="25" borderId="10" xfId="69" applyFont="1" applyFill="1" applyBorder="1" applyAlignment="1">
      <alignment horizontal="center" vertical="center"/>
      <protection/>
    </xf>
    <xf numFmtId="9" fontId="34" fillId="25" borderId="10" xfId="0" applyNumberFormat="1" applyFont="1" applyFill="1" applyBorder="1" applyAlignment="1">
      <alignment horizontal="center" vertical="center"/>
    </xf>
    <xf numFmtId="0" fontId="34" fillId="24" borderId="10" xfId="69" applyFont="1" applyFill="1" applyBorder="1" applyAlignment="1">
      <alignment horizontal="center" vertical="center" wrapText="1"/>
      <protection/>
    </xf>
    <xf numFmtId="0" fontId="34" fillId="25" borderId="10" xfId="69" applyFont="1" applyFill="1" applyBorder="1" applyAlignment="1">
      <alignment horizontal="center" vertical="center" wrapText="1"/>
      <protection/>
    </xf>
    <xf numFmtId="3" fontId="34" fillId="25" borderId="10" xfId="0" applyNumberFormat="1" applyFont="1" applyFill="1" applyBorder="1" applyAlignment="1">
      <alignment horizontal="center" vertical="center"/>
    </xf>
    <xf numFmtId="2" fontId="34" fillId="25" borderId="10" xfId="0" applyNumberFormat="1" applyFont="1" applyFill="1" applyBorder="1" applyAlignment="1">
      <alignment horizontal="center" vertical="center"/>
    </xf>
    <xf numFmtId="4" fontId="34" fillId="25" borderId="10" xfId="0" applyNumberFormat="1" applyFont="1" applyFill="1" applyBorder="1" applyAlignment="1">
      <alignment horizontal="center" vertical="center"/>
    </xf>
    <xf numFmtId="0" fontId="34" fillId="25" borderId="10" xfId="70" applyFont="1" applyFill="1" applyBorder="1" applyAlignment="1">
      <alignment horizontal="center" vertical="center"/>
      <protection/>
    </xf>
    <xf numFmtId="0" fontId="34" fillId="25" borderId="10" xfId="100" applyNumberFormat="1" applyFont="1" applyFill="1" applyBorder="1" applyAlignment="1" applyProtection="1">
      <alignment horizontal="center" vertical="center" wrapText="1"/>
      <protection hidden="1"/>
    </xf>
    <xf numFmtId="49" fontId="34" fillId="25" borderId="10" xfId="120" applyNumberFormat="1" applyFont="1" applyFill="1" applyBorder="1" applyAlignment="1">
      <alignment horizontal="center" vertical="center"/>
    </xf>
    <xf numFmtId="0" fontId="34" fillId="25" borderId="10" xfId="67" applyFont="1" applyFill="1" applyBorder="1" applyAlignment="1">
      <alignment horizontal="center" vertical="center" wrapText="1"/>
      <protection/>
    </xf>
    <xf numFmtId="0" fontId="20" fillId="25" borderId="10" xfId="98" applyFont="1" applyFill="1" applyBorder="1" applyAlignment="1">
      <alignment horizontal="center" vertical="center" wrapText="1"/>
      <protection/>
    </xf>
    <xf numFmtId="173" fontId="21" fillId="25" borderId="10" xfId="115" applyFont="1" applyFill="1" applyBorder="1" applyAlignment="1">
      <alignment horizontal="right" vertical="center"/>
    </xf>
    <xf numFmtId="0" fontId="34" fillId="25" borderId="10" xfId="74" applyNumberFormat="1" applyFont="1" applyFill="1" applyBorder="1" applyAlignment="1">
      <alignment horizontal="center" vertical="center"/>
      <protection/>
    </xf>
    <xf numFmtId="0" fontId="34" fillId="25" borderId="10" xfId="74" applyNumberFormat="1" applyFont="1" applyFill="1" applyBorder="1" applyAlignment="1">
      <alignment horizontal="center" vertical="center" wrapText="1"/>
      <protection/>
    </xf>
    <xf numFmtId="43" fontId="20" fillId="25" borderId="10" xfId="120" applyFont="1" applyFill="1" applyBorder="1" applyAlignment="1">
      <alignment horizontal="center" vertical="center" wrapText="1"/>
    </xf>
    <xf numFmtId="43" fontId="34" fillId="25" borderId="10" xfId="120" applyFont="1" applyFill="1" applyBorder="1" applyAlignment="1">
      <alignment horizontal="center" vertical="center" wrapText="1"/>
    </xf>
    <xf numFmtId="49" fontId="34" fillId="25" borderId="10" xfId="120" applyNumberFormat="1" applyFont="1" applyFill="1" applyBorder="1" applyAlignment="1">
      <alignment horizontal="center" vertical="center" wrapText="1"/>
    </xf>
    <xf numFmtId="175" fontId="21" fillId="25" borderId="10" xfId="0" applyNumberFormat="1" applyFont="1" applyFill="1" applyBorder="1" applyAlignment="1">
      <alignment horizontal="center" vertical="center"/>
    </xf>
    <xf numFmtId="49" fontId="20" fillId="25" borderId="10" xfId="101" applyNumberFormat="1" applyFont="1" applyFill="1" applyBorder="1" applyAlignment="1">
      <alignment horizontal="center" vertical="center" wrapText="1"/>
      <protection/>
    </xf>
    <xf numFmtId="0" fontId="21" fillId="25" borderId="10" xfId="85" applyFont="1" applyFill="1" applyBorder="1" applyAlignment="1">
      <alignment horizontal="center" vertical="center" wrapText="1"/>
      <protection/>
    </xf>
    <xf numFmtId="0" fontId="20" fillId="25" borderId="10" xfId="83" applyFont="1" applyFill="1" applyBorder="1" applyAlignment="1">
      <alignment horizontal="center" vertical="center"/>
      <protection/>
    </xf>
    <xf numFmtId="0" fontId="35" fillId="25" borderId="10" xfId="0" applyFont="1" applyFill="1" applyBorder="1" applyAlignment="1">
      <alignment horizontal="center" vertical="center"/>
    </xf>
    <xf numFmtId="9" fontId="35" fillId="25" borderId="10" xfId="0" applyNumberFormat="1" applyFont="1" applyFill="1" applyBorder="1" applyAlignment="1">
      <alignment horizontal="center" vertical="center"/>
    </xf>
    <xf numFmtId="0" fontId="35" fillId="24" borderId="10" xfId="67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 applyProtection="1">
      <alignment horizontal="center" vertical="center" wrapText="1"/>
      <protection locked="0"/>
    </xf>
    <xf numFmtId="0" fontId="35" fillId="25" borderId="10" xfId="0" applyFont="1" applyFill="1" applyBorder="1" applyAlignment="1">
      <alignment vertical="center" wrapText="1"/>
    </xf>
    <xf numFmtId="9" fontId="30" fillId="24" borderId="10" xfId="67" applyNumberFormat="1" applyFont="1" applyFill="1" applyBorder="1" applyAlignment="1">
      <alignment horizontal="center" vertical="center"/>
      <protection/>
    </xf>
    <xf numFmtId="49" fontId="21" fillId="25" borderId="10" xfId="67" applyNumberFormat="1" applyFont="1" applyFill="1" applyBorder="1" applyAlignment="1">
      <alignment horizontal="center" vertical="center" wrapText="1"/>
      <protection/>
    </xf>
    <xf numFmtId="0" fontId="34" fillId="25" borderId="10" xfId="95" applyFont="1" applyFill="1" applyBorder="1" applyAlignment="1">
      <alignment horizontal="center" vertical="center" wrapText="1"/>
      <protection/>
    </xf>
    <xf numFmtId="180" fontId="34" fillId="25" borderId="10" xfId="100" applyNumberFormat="1" applyFont="1" applyFill="1" applyBorder="1" applyAlignment="1" applyProtection="1">
      <alignment horizontal="center" vertical="center" wrapText="1"/>
      <protection hidden="1"/>
    </xf>
    <xf numFmtId="0" fontId="20" fillId="25" borderId="10" xfId="99" applyFont="1" applyFill="1" applyBorder="1" applyAlignment="1">
      <alignment horizontal="center" vertical="center" wrapText="1"/>
      <protection/>
    </xf>
    <xf numFmtId="0" fontId="21" fillId="25" borderId="0" xfId="60" applyFont="1" applyFill="1" applyAlignment="1">
      <alignment horizontal="center" vertical="center" wrapText="1"/>
      <protection/>
    </xf>
    <xf numFmtId="0" fontId="21" fillId="25" borderId="10" xfId="73" applyFont="1" applyFill="1" applyBorder="1" applyAlignment="1">
      <alignment horizontal="center" vertical="center" wrapText="1"/>
      <protection/>
    </xf>
    <xf numFmtId="0" fontId="21" fillId="25" borderId="10" xfId="103" applyFont="1" applyFill="1" applyBorder="1" applyAlignment="1">
      <alignment horizontal="center" vertical="center" wrapText="1"/>
      <protection/>
    </xf>
    <xf numFmtId="49" fontId="21" fillId="25" borderId="10" xfId="73" applyNumberFormat="1" applyFont="1" applyFill="1" applyBorder="1" applyAlignment="1">
      <alignment horizontal="center" vertical="center" wrapText="1"/>
      <protection/>
    </xf>
    <xf numFmtId="0" fontId="20" fillId="25" borderId="10" xfId="73" applyFont="1" applyFill="1" applyBorder="1" applyAlignment="1" applyProtection="1">
      <alignment horizontal="center" vertical="center" wrapText="1"/>
      <protection/>
    </xf>
    <xf numFmtId="0" fontId="21" fillId="25" borderId="14" xfId="85" applyFont="1" applyFill="1" applyBorder="1" applyAlignment="1">
      <alignment horizontal="center" vertical="center" wrapText="1"/>
      <protection/>
    </xf>
    <xf numFmtId="0" fontId="21" fillId="25" borderId="10" xfId="73" applyFont="1" applyFill="1" applyBorder="1" applyAlignment="1">
      <alignment horizontal="center" vertical="center"/>
      <protection/>
    </xf>
    <xf numFmtId="0" fontId="20" fillId="25" borderId="10" xfId="73" applyFont="1" applyFill="1" applyBorder="1" applyAlignment="1">
      <alignment horizontal="center" vertical="center" wrapText="1"/>
      <protection/>
    </xf>
    <xf numFmtId="49" fontId="20" fillId="25" borderId="10" xfId="71" applyNumberFormat="1" applyFont="1" applyFill="1" applyBorder="1" applyAlignment="1">
      <alignment horizontal="center" vertical="center" wrapText="1"/>
      <protection/>
    </xf>
    <xf numFmtId="0" fontId="20" fillId="25" borderId="10" xfId="71" applyFont="1" applyFill="1" applyBorder="1" applyAlignment="1">
      <alignment horizontal="center" vertical="center" wrapText="1"/>
      <protection/>
    </xf>
    <xf numFmtId="49" fontId="21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31" fillId="25" borderId="10" xfId="67" applyFont="1" applyFill="1" applyBorder="1" applyAlignment="1">
      <alignment horizontal="center" vertical="center"/>
      <protection/>
    </xf>
    <xf numFmtId="0" fontId="30" fillId="24" borderId="10" xfId="67" applyFont="1" applyFill="1" applyBorder="1" applyAlignment="1">
      <alignment horizontal="center" vertical="center" wrapText="1"/>
      <protection/>
    </xf>
    <xf numFmtId="0" fontId="30" fillId="25" borderId="10" xfId="73" applyFont="1" applyFill="1" applyBorder="1" applyAlignment="1" applyProtection="1">
      <alignment horizontal="center" vertical="center" wrapText="1"/>
      <protection/>
    </xf>
    <xf numFmtId="0" fontId="31" fillId="25" borderId="10" xfId="85" applyFont="1" applyFill="1" applyBorder="1" applyAlignment="1">
      <alignment horizontal="center" vertical="center"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10" xfId="83" applyFont="1" applyFill="1" applyBorder="1" applyAlignment="1">
      <alignment horizontal="center" vertical="center" wrapText="1"/>
      <protection/>
    </xf>
    <xf numFmtId="0" fontId="30" fillId="25" borderId="10" xfId="83" applyFont="1" applyFill="1" applyBorder="1" applyAlignment="1">
      <alignment horizontal="center" vertical="center"/>
      <protection/>
    </xf>
    <xf numFmtId="43" fontId="30" fillId="25" borderId="10" xfId="120" applyFont="1" applyFill="1" applyBorder="1" applyAlignment="1">
      <alignment vertical="center" wrapText="1"/>
    </xf>
    <xf numFmtId="49" fontId="30" fillId="25" borderId="10" xfId="12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 applyProtection="1">
      <alignment horizontal="center" vertical="center" wrapText="1"/>
      <protection/>
    </xf>
    <xf numFmtId="49" fontId="21" fillId="25" borderId="10" xfId="0" applyNumberFormat="1" applyFont="1" applyFill="1" applyBorder="1" applyAlignment="1" applyProtection="1">
      <alignment horizontal="center" vertical="center" wrapText="1"/>
      <protection/>
    </xf>
    <xf numFmtId="0" fontId="34" fillId="25" borderId="0" xfId="0" applyFont="1" applyFill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20" fillId="25" borderId="10" xfId="101" applyFont="1" applyFill="1" applyBorder="1" applyAlignment="1">
      <alignment horizontal="center" vertical="center" wrapText="1"/>
      <protection/>
    </xf>
    <xf numFmtId="14" fontId="20" fillId="25" borderId="10" xfId="0" applyNumberFormat="1" applyFont="1" applyFill="1" applyBorder="1" applyAlignment="1">
      <alignment horizontal="center" vertical="center" wrapText="1"/>
    </xf>
    <xf numFmtId="173" fontId="34" fillId="25" borderId="10" xfId="115" applyFont="1" applyFill="1" applyBorder="1" applyAlignment="1">
      <alignment vertical="center" wrapText="1"/>
    </xf>
    <xf numFmtId="173" fontId="34" fillId="25" borderId="10" xfId="115" applyFont="1" applyFill="1" applyBorder="1" applyAlignment="1">
      <alignment vertical="center"/>
    </xf>
    <xf numFmtId="49" fontId="20" fillId="25" borderId="10" xfId="98" applyNumberFormat="1" applyFont="1" applyFill="1" applyBorder="1" applyAlignment="1">
      <alignment horizontal="center" vertical="center" wrapText="1"/>
      <protection/>
    </xf>
    <xf numFmtId="0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49" fontId="21" fillId="25" borderId="10" xfId="97" applyNumberFormat="1" applyFont="1" applyFill="1" applyBorder="1" applyAlignment="1">
      <alignment horizontal="center" vertical="center"/>
      <protection/>
    </xf>
    <xf numFmtId="0" fontId="21" fillId="25" borderId="10" xfId="97" applyFont="1" applyFill="1" applyBorder="1" applyAlignment="1">
      <alignment horizontal="center" vertical="center" wrapText="1"/>
      <protection/>
    </xf>
    <xf numFmtId="1" fontId="21" fillId="25" borderId="10" xfId="67" applyNumberFormat="1" applyFont="1" applyFill="1" applyBorder="1" applyAlignment="1">
      <alignment horizontal="center" vertical="center" wrapText="1"/>
      <protection/>
    </xf>
    <xf numFmtId="0" fontId="22" fillId="27" borderId="0" xfId="67" applyFont="1" applyFill="1" applyAlignment="1">
      <alignment horizontal="center" vertical="center"/>
      <protection/>
    </xf>
    <xf numFmtId="0" fontId="21" fillId="27" borderId="0" xfId="67" applyFont="1" applyFill="1" applyAlignment="1">
      <alignment horizontal="center" vertical="center"/>
      <protection/>
    </xf>
    <xf numFmtId="0" fontId="20" fillId="27" borderId="10" xfId="0" applyFont="1" applyFill="1" applyBorder="1" applyAlignment="1">
      <alignment horizontal="center" vertical="center" wrapText="1"/>
    </xf>
    <xf numFmtId="0" fontId="20" fillId="27" borderId="10" xfId="67" applyFont="1" applyFill="1" applyBorder="1" applyAlignment="1">
      <alignment horizontal="center" vertical="center" wrapText="1"/>
      <protection/>
    </xf>
    <xf numFmtId="0" fontId="20" fillId="27" borderId="10" xfId="67" applyFont="1" applyFill="1" applyBorder="1" applyAlignment="1">
      <alignment horizontal="center" vertical="center"/>
      <protection/>
    </xf>
    <xf numFmtId="0" fontId="21" fillId="27" borderId="10" xfId="0" applyFont="1" applyFill="1" applyBorder="1" applyAlignment="1">
      <alignment horizontal="center" vertical="center" wrapText="1"/>
    </xf>
    <xf numFmtId="0" fontId="20" fillId="27" borderId="10" xfId="104" applyNumberFormat="1" applyFont="1" applyFill="1" applyBorder="1" applyAlignment="1" applyProtection="1">
      <alignment horizontal="center" vertical="center"/>
      <protection hidden="1"/>
    </xf>
    <xf numFmtId="174" fontId="20" fillId="27" borderId="10" xfId="115" applyNumberFormat="1" applyFont="1" applyFill="1" applyBorder="1" applyAlignment="1" applyProtection="1">
      <alignment horizontal="center" vertical="center" wrapText="1"/>
      <protection/>
    </xf>
    <xf numFmtId="176" fontId="27" fillId="27" borderId="10" xfId="115" applyNumberFormat="1" applyFont="1" applyFill="1" applyBorder="1" applyAlignment="1" applyProtection="1">
      <alignment horizontal="right" vertical="center" wrapText="1"/>
      <protection/>
    </xf>
    <xf numFmtId="43" fontId="34" fillId="25" borderId="10" xfId="0" applyNumberFormat="1" applyFont="1" applyFill="1" applyBorder="1" applyAlignment="1">
      <alignment horizontal="center" vertical="center" wrapText="1"/>
    </xf>
    <xf numFmtId="49" fontId="34" fillId="25" borderId="10" xfId="0" applyNumberFormat="1" applyFont="1" applyFill="1" applyBorder="1" applyAlignment="1">
      <alignment horizontal="center" vertical="center" wrapText="1"/>
    </xf>
    <xf numFmtId="0" fontId="22" fillId="25" borderId="10" xfId="67" applyFont="1" applyFill="1" applyBorder="1" applyAlignment="1">
      <alignment horizontal="center" vertical="center"/>
      <protection/>
    </xf>
    <xf numFmtId="0" fontId="31" fillId="25" borderId="0" xfId="0" applyFont="1" applyFill="1" applyAlignment="1">
      <alignment horizontal="center" vertical="center"/>
    </xf>
    <xf numFmtId="0" fontId="32" fillId="25" borderId="10" xfId="67" applyFont="1" applyFill="1" applyBorder="1" applyAlignment="1">
      <alignment horizontal="center" vertical="center"/>
      <protection/>
    </xf>
    <xf numFmtId="3" fontId="34" fillId="25" borderId="10" xfId="105" applyNumberFormat="1" applyFont="1" applyFill="1" applyBorder="1" applyAlignment="1" applyProtection="1">
      <alignment horizontal="center" vertical="center" wrapText="1"/>
      <protection hidden="1"/>
    </xf>
    <xf numFmtId="43" fontId="34" fillId="25" borderId="10" xfId="125" applyFont="1" applyFill="1" applyBorder="1" applyAlignment="1">
      <alignment horizontal="center" vertical="center" wrapText="1"/>
    </xf>
    <xf numFmtId="0" fontId="25" fillId="28" borderId="15" xfId="67" applyFont="1" applyFill="1" applyBorder="1" applyAlignment="1">
      <alignment horizontal="center" vertical="center"/>
      <protection/>
    </xf>
    <xf numFmtId="0" fontId="25" fillId="28" borderId="16" xfId="67" applyFont="1" applyFill="1" applyBorder="1" applyAlignment="1">
      <alignment horizontal="center" vertical="center"/>
      <protection/>
    </xf>
    <xf numFmtId="0" fontId="21" fillId="25" borderId="10" xfId="0" applyFont="1" applyFill="1" applyBorder="1" applyAlignment="1">
      <alignment vertical="center" wrapText="1"/>
    </xf>
    <xf numFmtId="0" fontId="20" fillId="24" borderId="10" xfId="100" applyNumberFormat="1" applyFont="1" applyFill="1" applyBorder="1" applyAlignment="1" applyProtection="1">
      <alignment horizontal="center" vertical="center" wrapText="1"/>
      <protection hidden="1"/>
    </xf>
    <xf numFmtId="49" fontId="20" fillId="24" borderId="10" xfId="115" applyNumberFormat="1" applyFont="1" applyFill="1" applyBorder="1" applyAlignment="1" applyProtection="1">
      <alignment horizontal="center" vertical="center" wrapText="1"/>
      <protection/>
    </xf>
    <xf numFmtId="173" fontId="20" fillId="24" borderId="10" xfId="115" applyFont="1" applyFill="1" applyBorder="1" applyAlignment="1" applyProtection="1">
      <alignment horizontal="center" vertical="center" wrapText="1"/>
      <protection/>
    </xf>
    <xf numFmtId="43" fontId="30" fillId="25" borderId="10" xfId="120" applyFont="1" applyFill="1" applyBorder="1" applyAlignment="1">
      <alignment horizontal="center" vertical="center" wrapText="1"/>
    </xf>
    <xf numFmtId="4" fontId="35" fillId="25" borderId="10" xfId="0" applyNumberFormat="1" applyFont="1" applyFill="1" applyBorder="1" applyAlignment="1">
      <alignment horizontal="center" vertical="center"/>
    </xf>
    <xf numFmtId="201" fontId="30" fillId="25" borderId="10" xfId="120" applyNumberFormat="1" applyFont="1" applyFill="1" applyBorder="1" applyAlignment="1">
      <alignment horizontal="center" vertical="center" wrapText="1"/>
    </xf>
    <xf numFmtId="49" fontId="21" fillId="25" borderId="10" xfId="124" applyNumberFormat="1" applyFont="1" applyFill="1" applyBorder="1" applyAlignment="1">
      <alignment horizontal="center" vertical="center" wrapText="1"/>
    </xf>
    <xf numFmtId="186" fontId="21" fillId="25" borderId="10" xfId="124" applyFont="1" applyFill="1" applyBorder="1" applyAlignment="1">
      <alignment horizontal="center" vertical="center" wrapText="1"/>
    </xf>
    <xf numFmtId="3" fontId="22" fillId="27" borderId="14" xfId="67" applyNumberFormat="1" applyFont="1" applyFill="1" applyBorder="1" applyAlignment="1">
      <alignment horizontal="center" vertical="center"/>
      <protection/>
    </xf>
    <xf numFmtId="0" fontId="25" fillId="25" borderId="0" xfId="67" applyFont="1" applyFill="1" applyBorder="1" applyAlignment="1">
      <alignment horizontal="center" vertical="center"/>
      <protection/>
    </xf>
    <xf numFmtId="0" fontId="34" fillId="25" borderId="10" xfId="96" applyNumberFormat="1" applyFont="1" applyFill="1" applyBorder="1" applyAlignment="1" applyProtection="1">
      <alignment horizontal="center" vertical="center"/>
      <protection/>
    </xf>
    <xf numFmtId="3" fontId="34" fillId="25" borderId="10" xfId="96" applyNumberFormat="1" applyFont="1" applyFill="1" applyBorder="1" applyAlignment="1" applyProtection="1">
      <alignment horizontal="center" vertical="center"/>
      <protection/>
    </xf>
    <xf numFmtId="43" fontId="34" fillId="25" borderId="10" xfId="126" applyFont="1" applyFill="1" applyBorder="1" applyAlignment="1">
      <alignment horizontal="center" vertical="center" wrapText="1"/>
    </xf>
    <xf numFmtId="0" fontId="26" fillId="28" borderId="15" xfId="67" applyFont="1" applyFill="1" applyBorder="1" applyAlignment="1">
      <alignment horizontal="center" vertical="center"/>
      <protection/>
    </xf>
    <xf numFmtId="176" fontId="26" fillId="28" borderId="10" xfId="115" applyNumberFormat="1" applyFont="1" applyFill="1" applyBorder="1" applyAlignment="1">
      <alignment horizontal="right" vertical="center"/>
    </xf>
    <xf numFmtId="43" fontId="34" fillId="25" borderId="10" xfId="0" applyNumberFormat="1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vertical="center"/>
    </xf>
    <xf numFmtId="43" fontId="34" fillId="25" borderId="10" xfId="127" applyFont="1" applyFill="1" applyBorder="1" applyAlignment="1">
      <alignment horizontal="center" vertical="center" wrapText="1"/>
    </xf>
    <xf numFmtId="0" fontId="27" fillId="25" borderId="12" xfId="67" applyFont="1" applyFill="1" applyBorder="1" applyAlignment="1">
      <alignment horizontal="center" vertical="center" wrapText="1"/>
      <protection/>
    </xf>
    <xf numFmtId="0" fontId="27" fillId="25" borderId="13" xfId="67" applyFont="1" applyFill="1" applyBorder="1" applyAlignment="1">
      <alignment horizontal="center" vertical="center" wrapText="1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36" fillId="25" borderId="0" xfId="67" applyFont="1" applyFill="1" applyBorder="1" applyAlignment="1">
      <alignment horizontal="center" vertical="center"/>
      <protection/>
    </xf>
    <xf numFmtId="0" fontId="22" fillId="27" borderId="17" xfId="67" applyFont="1" applyFill="1" applyBorder="1" applyAlignment="1">
      <alignment horizontal="left" vertical="center"/>
      <protection/>
    </xf>
    <xf numFmtId="0" fontId="22" fillId="27" borderId="18" xfId="67" applyFont="1" applyFill="1" applyBorder="1" applyAlignment="1">
      <alignment horizontal="left" vertical="center"/>
      <protection/>
    </xf>
    <xf numFmtId="0" fontId="22" fillId="27" borderId="19" xfId="67" applyFont="1" applyFill="1" applyBorder="1" applyAlignment="1">
      <alignment horizontal="left" vertical="center"/>
      <protection/>
    </xf>
    <xf numFmtId="0" fontId="22" fillId="25" borderId="0" xfId="67" applyFont="1" applyFill="1" applyAlignment="1">
      <alignment horizontal="center" vertical="center"/>
      <protection/>
    </xf>
    <xf numFmtId="0" fontId="26" fillId="28" borderId="15" xfId="67" applyFont="1" applyFill="1" applyBorder="1" applyAlignment="1">
      <alignment horizontal="center" vertical="center"/>
      <protection/>
    </xf>
    <xf numFmtId="0" fontId="24" fillId="28" borderId="20" xfId="0" applyFont="1" applyFill="1" applyBorder="1" applyAlignment="1">
      <alignment horizontal="left" vertical="center"/>
    </xf>
    <xf numFmtId="0" fontId="24" fillId="28" borderId="15" xfId="0" applyFont="1" applyFill="1" applyBorder="1" applyAlignment="1">
      <alignment horizontal="left" vertical="center"/>
    </xf>
    <xf numFmtId="0" fontId="24" fillId="28" borderId="16" xfId="0" applyFont="1" applyFill="1" applyBorder="1" applyAlignment="1">
      <alignment horizontal="left" vertical="center"/>
    </xf>
    <xf numFmtId="0" fontId="22" fillId="29" borderId="20" xfId="67" applyFont="1" applyFill="1" applyBorder="1" applyAlignment="1">
      <alignment horizontal="left" vertical="center" wrapText="1"/>
      <protection/>
    </xf>
    <xf numFmtId="0" fontId="22" fillId="29" borderId="15" xfId="67" applyFont="1" applyFill="1" applyBorder="1" applyAlignment="1">
      <alignment horizontal="left" vertical="center" wrapText="1"/>
      <protection/>
    </xf>
    <xf numFmtId="0" fontId="22" fillId="29" borderId="16" xfId="67" applyFont="1" applyFill="1" applyBorder="1" applyAlignment="1">
      <alignment horizontal="left" vertical="center" wrapText="1"/>
      <protection/>
    </xf>
    <xf numFmtId="0" fontId="22" fillId="29" borderId="20" xfId="67" applyFont="1" applyFill="1" applyBorder="1" applyAlignment="1">
      <alignment horizontal="left" vertical="center"/>
      <protection/>
    </xf>
    <xf numFmtId="0" fontId="22" fillId="29" borderId="15" xfId="67" applyFont="1" applyFill="1" applyBorder="1" applyAlignment="1">
      <alignment horizontal="left" vertical="center"/>
      <protection/>
    </xf>
    <xf numFmtId="0" fontId="22" fillId="29" borderId="16" xfId="67" applyFont="1" applyFill="1" applyBorder="1" applyAlignment="1">
      <alignment horizontal="left" vertical="center"/>
      <protection/>
    </xf>
    <xf numFmtId="0" fontId="27" fillId="25" borderId="12" xfId="67" applyFont="1" applyFill="1" applyBorder="1" applyAlignment="1">
      <alignment horizontal="right" vertical="center" wrapText="1"/>
      <protection/>
    </xf>
    <xf numFmtId="0" fontId="27" fillId="25" borderId="13" xfId="67" applyFont="1" applyFill="1" applyBorder="1" applyAlignment="1">
      <alignment horizontal="right" vertical="center" wrapText="1"/>
      <protection/>
    </xf>
    <xf numFmtId="0" fontId="27" fillId="27" borderId="20" xfId="0" applyFont="1" applyFill="1" applyBorder="1" applyAlignment="1">
      <alignment horizontal="left" vertical="center"/>
    </xf>
    <xf numFmtId="0" fontId="27" fillId="27" borderId="15" xfId="0" applyFont="1" applyFill="1" applyBorder="1" applyAlignment="1">
      <alignment horizontal="left" vertical="center"/>
    </xf>
    <xf numFmtId="0" fontId="27" fillId="27" borderId="16" xfId="0" applyFont="1" applyFill="1" applyBorder="1" applyAlignment="1">
      <alignment horizontal="left" vertical="center"/>
    </xf>
    <xf numFmtId="0" fontId="35" fillId="25" borderId="10" xfId="67" applyFont="1" applyFill="1" applyBorder="1" applyAlignment="1">
      <alignment horizontal="center" vertical="center" wrapText="1"/>
      <protection/>
    </xf>
    <xf numFmtId="0" fontId="35" fillId="25" borderId="10" xfId="0" applyFont="1" applyFill="1" applyBorder="1" applyAlignment="1">
      <alignment horizontal="center" vertical="center" wrapText="1"/>
    </xf>
    <xf numFmtId="43" fontId="35" fillId="25" borderId="10" xfId="0" applyNumberFormat="1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49" fontId="35" fillId="25" borderId="10" xfId="0" applyNumberFormat="1" applyFont="1" applyFill="1" applyBorder="1" applyAlignment="1">
      <alignment horizontal="center" vertical="center"/>
    </xf>
    <xf numFmtId="3" fontId="35" fillId="25" borderId="10" xfId="96" applyNumberFormat="1" applyFont="1" applyFill="1" applyBorder="1" applyAlignment="1" applyProtection="1">
      <alignment horizontal="center" vertical="center"/>
      <protection/>
    </xf>
    <xf numFmtId="173" fontId="35" fillId="25" borderId="10" xfId="121" applyFont="1" applyFill="1" applyBorder="1" applyAlignment="1">
      <alignment vertical="center" wrapText="1"/>
    </xf>
    <xf numFmtId="1" fontId="31" fillId="25" borderId="10" xfId="67" applyNumberFormat="1" applyFont="1" applyFill="1" applyBorder="1" applyAlignment="1">
      <alignment horizontal="center" vertical="center" wrapText="1"/>
      <protection/>
    </xf>
    <xf numFmtId="3" fontId="35" fillId="25" borderId="10" xfId="120" applyNumberFormat="1" applyFont="1" applyFill="1" applyBorder="1" applyAlignment="1">
      <alignment horizontal="center" vertical="center" wrapText="1"/>
    </xf>
    <xf numFmtId="3" fontId="34" fillId="25" borderId="10" xfId="104" applyNumberFormat="1" applyFont="1" applyFill="1" applyBorder="1" applyAlignment="1" applyProtection="1">
      <alignment horizontal="center" vertical="center" wrapText="1"/>
      <protection hidden="1"/>
    </xf>
    <xf numFmtId="173" fontId="34" fillId="25" borderId="10" xfId="121" applyFont="1" applyFill="1" applyBorder="1" applyAlignment="1">
      <alignment vertical="center" wrapText="1"/>
    </xf>
    <xf numFmtId="49" fontId="34" fillId="25" borderId="10" xfId="120" applyNumberFormat="1" applyFont="1" applyFill="1" applyBorder="1" applyAlignment="1" applyProtection="1">
      <alignment horizontal="center" vertical="center" wrapText="1"/>
      <protection hidden="1" locked="0"/>
    </xf>
    <xf numFmtId="173" fontId="34" fillId="25" borderId="10" xfId="121" applyFont="1" applyFill="1" applyBorder="1" applyAlignment="1">
      <alignment horizontal="center" vertical="center" wrapText="1"/>
    </xf>
    <xf numFmtId="0" fontId="34" fillId="25" borderId="10" xfId="102" applyFont="1" applyFill="1" applyBorder="1" applyAlignment="1">
      <alignment horizontal="center" vertical="center" wrapText="1"/>
      <protection/>
    </xf>
    <xf numFmtId="0" fontId="34" fillId="25" borderId="10" xfId="98" applyFont="1" applyFill="1" applyBorder="1" applyAlignment="1">
      <alignment horizontal="center" vertical="center" wrapText="1"/>
      <protection/>
    </xf>
    <xf numFmtId="49" fontId="34" fillId="25" borderId="10" xfId="0" applyNumberFormat="1" applyFont="1" applyFill="1" applyBorder="1" applyAlignment="1" applyProtection="1">
      <alignment horizontal="center" vertical="center" wrapText="1"/>
      <protection/>
    </xf>
    <xf numFmtId="0" fontId="34" fillId="25" borderId="10" xfId="0" applyFont="1" applyFill="1" applyBorder="1" applyAlignment="1" applyProtection="1">
      <alignment horizontal="center" vertical="center" wrapText="1"/>
      <protection/>
    </xf>
    <xf numFmtId="0" fontId="34" fillId="30" borderId="10" xfId="0" applyFont="1" applyFill="1" applyBorder="1" applyAlignment="1" applyProtection="1">
      <alignment horizontal="center" vertical="center" wrapText="1"/>
      <protection/>
    </xf>
    <xf numFmtId="180" fontId="34" fillId="25" borderId="10" xfId="69" applyNumberFormat="1" applyFont="1" applyFill="1" applyBorder="1" applyAlignment="1">
      <alignment horizontal="center" vertical="center"/>
      <protection/>
    </xf>
    <xf numFmtId="4" fontId="34" fillId="25" borderId="10" xfId="120" applyNumberFormat="1" applyFont="1" applyFill="1" applyBorder="1" applyAlignment="1">
      <alignment horizontal="center" vertical="center" wrapText="1"/>
    </xf>
    <xf numFmtId="0" fontId="35" fillId="25" borderId="10" xfId="98" applyFont="1" applyFill="1" applyBorder="1" applyAlignment="1">
      <alignment horizontal="center" vertical="center" wrapText="1"/>
      <protection/>
    </xf>
    <xf numFmtId="49" fontId="35" fillId="25" borderId="10" xfId="120" applyNumberFormat="1" applyFont="1" applyFill="1" applyBorder="1" applyAlignment="1">
      <alignment horizontal="center" vertical="center" wrapText="1"/>
    </xf>
    <xf numFmtId="4" fontId="35" fillId="25" borderId="10" xfId="120" applyNumberFormat="1" applyFont="1" applyFill="1" applyBorder="1" applyAlignment="1">
      <alignment horizontal="center" vertical="center" wrapText="1"/>
    </xf>
    <xf numFmtId="3" fontId="35" fillId="25" borderId="10" xfId="0" applyNumberFormat="1" applyFont="1" applyFill="1" applyBorder="1" applyAlignment="1">
      <alignment horizontal="center" vertical="center"/>
    </xf>
    <xf numFmtId="4" fontId="35" fillId="25" borderId="10" xfId="120" applyNumberFormat="1" applyFont="1" applyFill="1" applyBorder="1" applyAlignment="1">
      <alignment vertical="center" wrapText="1"/>
    </xf>
    <xf numFmtId="180" fontId="34" fillId="25" borderId="10" xfId="0" applyNumberFormat="1" applyFont="1" applyFill="1" applyBorder="1" applyAlignment="1">
      <alignment horizontal="center" vertical="center"/>
    </xf>
    <xf numFmtId="0" fontId="34" fillId="25" borderId="10" xfId="0" applyNumberFormat="1" applyFont="1" applyFill="1" applyBorder="1" applyAlignment="1">
      <alignment horizontal="center" vertical="center" wrapText="1"/>
    </xf>
  </cellXfs>
  <cellStyles count="115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3" xfId="56"/>
    <cellStyle name="Обычный 11" xfId="57"/>
    <cellStyle name="Обычный 1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6" xfId="70"/>
    <cellStyle name="Обычный 2 2 7" xfId="71"/>
    <cellStyle name="Обычный 2 3" xfId="72"/>
    <cellStyle name="Обычный 2 5" xfId="73"/>
    <cellStyle name="Обычный 21" xfId="74"/>
    <cellStyle name="Обычный 21 2" xfId="75"/>
    <cellStyle name="Обычный 22" xfId="76"/>
    <cellStyle name="Обычный 25" xfId="77"/>
    <cellStyle name="Обычный 26 2" xfId="78"/>
    <cellStyle name="Обычный 27" xfId="79"/>
    <cellStyle name="Обычный 3" xfId="80"/>
    <cellStyle name="Обычный 3 11 2 2 3 2" xfId="81"/>
    <cellStyle name="Обычный 38" xfId="82"/>
    <cellStyle name="Обычный 4" xfId="83"/>
    <cellStyle name="Обычный 5" xfId="84"/>
    <cellStyle name="Обычный 5 3" xfId="85"/>
    <cellStyle name="Обычный 6" xfId="86"/>
    <cellStyle name="Обычный 66" xfId="87"/>
    <cellStyle name="Обычный 67" xfId="88"/>
    <cellStyle name="Обычный 68" xfId="89"/>
    <cellStyle name="Обычный 7" xfId="90"/>
    <cellStyle name="Обычный 75" xfId="91"/>
    <cellStyle name="Обычный 77" xfId="92"/>
    <cellStyle name="Обычный 8" xfId="93"/>
    <cellStyle name="Обычный 9" xfId="94"/>
    <cellStyle name="Обычный_20 2" xfId="95"/>
    <cellStyle name="Обычный_Дополнение_1" xfId="96"/>
    <cellStyle name="Обычный_Лист1" xfId="97"/>
    <cellStyle name="Обычный_Лист1 12" xfId="98"/>
    <cellStyle name="Обычный_Лист1 13" xfId="99"/>
    <cellStyle name="Обычный_Лист1 2" xfId="100"/>
    <cellStyle name="Обычный_Лист2 2" xfId="101"/>
    <cellStyle name="Обычный_Лист3 2" xfId="102"/>
    <cellStyle name="Обычный_Лист4" xfId="103"/>
    <cellStyle name="Обычный_Утв.заявка  (свод.)-2006  от 10 11 05.база xls (вар" xfId="104"/>
    <cellStyle name="Обычный_Утв.заявка  (свод.)-2006  от 10 11 05.база xls (вар 2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Стиль 1" xfId="111"/>
    <cellStyle name="Стиль 1 2 15" xfId="112"/>
    <cellStyle name="Стиль 1 3" xfId="113"/>
    <cellStyle name="Текст предупреждения" xfId="114"/>
    <cellStyle name="Comma" xfId="115"/>
    <cellStyle name="Comma [0]" xfId="116"/>
    <cellStyle name="Финансовый 100" xfId="117"/>
    <cellStyle name="Финансовый 2" xfId="118"/>
    <cellStyle name="Финансовый 2 2" xfId="119"/>
    <cellStyle name="Финансовый 2 2 3" xfId="120"/>
    <cellStyle name="Финансовый 2 36" xfId="121"/>
    <cellStyle name="Финансовый 29" xfId="122"/>
    <cellStyle name="Финансовый 3" xfId="123"/>
    <cellStyle name="Финансовый 3 2" xfId="124"/>
    <cellStyle name="Финансовый 67" xfId="125"/>
    <cellStyle name="Финансовый 78" xfId="126"/>
    <cellStyle name="Финансовый 80" xfId="127"/>
    <cellStyle name="Хороший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68"/>
  <sheetViews>
    <sheetView tabSelected="1" view="pageBreakPreview" zoomScale="75" zoomScaleSheetLayoutView="75" zoomScalePageLayoutView="0" workbookViewId="0" topLeftCell="B1">
      <selection activeCell="B7" sqref="B7"/>
    </sheetView>
  </sheetViews>
  <sheetFormatPr defaultColWidth="9.00390625" defaultRowHeight="12.75"/>
  <cols>
    <col min="1" max="1" width="5.25390625" style="5" hidden="1" customWidth="1"/>
    <col min="2" max="2" width="9.875" style="5" customWidth="1"/>
    <col min="3" max="3" width="17.375" style="9" customWidth="1"/>
    <col min="4" max="4" width="24.75390625" style="5" customWidth="1"/>
    <col min="5" max="5" width="42.25390625" style="5" customWidth="1"/>
    <col min="6" max="6" width="75.00390625" style="5" customWidth="1"/>
    <col min="7" max="7" width="34.625" style="5" customWidth="1"/>
    <col min="8" max="8" width="10.125" style="5" customWidth="1"/>
    <col min="9" max="9" width="15.25390625" style="5" customWidth="1"/>
    <col min="10" max="10" width="14.75390625" style="5" customWidth="1"/>
    <col min="11" max="11" width="13.125" style="5" customWidth="1"/>
    <col min="12" max="12" width="19.875" style="5" customWidth="1"/>
    <col min="13" max="13" width="18.25390625" style="5" customWidth="1"/>
    <col min="14" max="14" width="15.75390625" style="5" customWidth="1"/>
    <col min="15" max="15" width="21.875" style="5" customWidth="1"/>
    <col min="16" max="16" width="22.625" style="5" customWidth="1"/>
    <col min="17" max="17" width="12.875" style="5" customWidth="1"/>
    <col min="18" max="18" width="10.875" style="5" customWidth="1"/>
    <col min="19" max="19" width="13.125" style="5" bestFit="1" customWidth="1"/>
    <col min="20" max="20" width="18.00390625" style="5" customWidth="1"/>
    <col min="21" max="21" width="25.625" style="21" customWidth="1"/>
    <col min="22" max="22" width="26.125" style="21" customWidth="1"/>
    <col min="23" max="23" width="12.875" style="5" customWidth="1"/>
    <col min="24" max="24" width="9.75390625" style="5" bestFit="1" customWidth="1"/>
    <col min="25" max="25" width="27.25390625" style="5" customWidth="1"/>
    <col min="26" max="26" width="20.875" style="4" customWidth="1"/>
    <col min="27" max="27" width="12.625" style="4" bestFit="1" customWidth="1"/>
    <col min="28" max="38" width="9.125" style="4" customWidth="1"/>
    <col min="39" max="16384" width="9.125" style="5" customWidth="1"/>
  </cols>
  <sheetData>
    <row r="1" spans="2:25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25</v>
      </c>
      <c r="O1" s="19"/>
      <c r="P1" s="4"/>
      <c r="Q1" s="4"/>
      <c r="R1" s="4"/>
      <c r="S1" s="4"/>
      <c r="T1" s="19"/>
      <c r="U1" s="20"/>
      <c r="V1" s="20"/>
      <c r="W1" s="146" t="s">
        <v>28</v>
      </c>
      <c r="X1" s="146"/>
      <c r="Y1" s="146"/>
    </row>
    <row r="2" spans="2:25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/>
      <c r="P2" s="4"/>
      <c r="Q2" s="4"/>
      <c r="R2" s="4"/>
      <c r="S2" s="4"/>
      <c r="T2" s="4"/>
      <c r="U2" s="20"/>
      <c r="V2" s="20"/>
      <c r="W2" s="146" t="s">
        <v>29</v>
      </c>
      <c r="X2" s="146"/>
      <c r="Y2" s="146"/>
    </row>
    <row r="3" spans="2:25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9"/>
      <c r="P3" s="4"/>
      <c r="Q3" s="4"/>
      <c r="R3" s="4"/>
      <c r="S3" s="4"/>
      <c r="T3" s="4"/>
      <c r="U3" s="20"/>
      <c r="V3" s="20"/>
      <c r="W3" s="146" t="s">
        <v>14</v>
      </c>
      <c r="X3" s="146"/>
      <c r="Y3" s="146"/>
    </row>
    <row r="4" spans="2:25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9"/>
      <c r="P4" s="4"/>
      <c r="Q4" s="4"/>
      <c r="R4" s="4"/>
      <c r="S4" s="4"/>
      <c r="T4" s="4"/>
      <c r="U4" s="20"/>
      <c r="V4" s="20"/>
      <c r="W4" s="147" t="s">
        <v>621</v>
      </c>
      <c r="X4" s="147"/>
      <c r="Y4" s="147"/>
    </row>
    <row r="5" spans="2:25" ht="47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9"/>
      <c r="P5" s="4"/>
      <c r="Q5" s="4"/>
      <c r="R5" s="4"/>
      <c r="S5" s="4"/>
      <c r="T5" s="4"/>
      <c r="U5" s="20"/>
      <c r="V5" s="20"/>
      <c r="W5" s="19"/>
      <c r="X5" s="19"/>
      <c r="Y5" s="19"/>
    </row>
    <row r="6" spans="2:25" ht="12.75">
      <c r="B6" s="146" t="s">
        <v>102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</row>
    <row r="7" spans="2:25" ht="47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19"/>
      <c r="M7" s="19"/>
      <c r="N7" s="19"/>
      <c r="O7" s="19"/>
      <c r="P7" s="4"/>
      <c r="Q7" s="19"/>
      <c r="R7" s="19"/>
      <c r="S7" s="19"/>
      <c r="T7" s="146"/>
      <c r="U7" s="146"/>
      <c r="V7" s="146"/>
      <c r="W7" s="146"/>
      <c r="X7" s="146"/>
      <c r="Y7" s="146"/>
    </row>
    <row r="8" spans="2:25" ht="47.25" customHeight="1">
      <c r="B8" s="17" t="s">
        <v>16</v>
      </c>
      <c r="C8" s="17" t="s">
        <v>17</v>
      </c>
      <c r="D8" s="144" t="s">
        <v>18</v>
      </c>
      <c r="E8" s="144" t="s">
        <v>19</v>
      </c>
      <c r="F8" s="144" t="s">
        <v>20</v>
      </c>
      <c r="G8" s="144" t="s">
        <v>15</v>
      </c>
      <c r="H8" s="144" t="s">
        <v>21</v>
      </c>
      <c r="I8" s="144" t="s">
        <v>22</v>
      </c>
      <c r="J8" s="144" t="s">
        <v>23</v>
      </c>
      <c r="K8" s="144" t="s">
        <v>24</v>
      </c>
      <c r="L8" s="144" t="s">
        <v>0</v>
      </c>
      <c r="M8" s="144" t="s">
        <v>1</v>
      </c>
      <c r="N8" s="144" t="s">
        <v>2</v>
      </c>
      <c r="O8" s="144" t="s">
        <v>3</v>
      </c>
      <c r="P8" s="144" t="s">
        <v>4</v>
      </c>
      <c r="Q8" s="144" t="s">
        <v>5</v>
      </c>
      <c r="R8" s="144" t="s">
        <v>6</v>
      </c>
      <c r="S8" s="144" t="s">
        <v>7</v>
      </c>
      <c r="T8" s="144" t="s">
        <v>8</v>
      </c>
      <c r="U8" s="162" t="s">
        <v>9</v>
      </c>
      <c r="V8" s="162" t="s">
        <v>10</v>
      </c>
      <c r="W8" s="144" t="s">
        <v>11</v>
      </c>
      <c r="X8" s="144" t="s">
        <v>12</v>
      </c>
      <c r="Y8" s="144" t="s">
        <v>13</v>
      </c>
    </row>
    <row r="9" spans="2:25" ht="47.25" customHeight="1" thickBot="1">
      <c r="B9" s="18"/>
      <c r="C9" s="18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63"/>
      <c r="V9" s="163"/>
      <c r="W9" s="145"/>
      <c r="X9" s="145"/>
      <c r="Y9" s="145"/>
    </row>
    <row r="10" spans="2:25" ht="12.75"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5">
        <v>24</v>
      </c>
    </row>
    <row r="11" spans="2:25" ht="12.75">
      <c r="B11" s="156" t="s">
        <v>37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8"/>
    </row>
    <row r="12" spans="2:25" ht="60">
      <c r="B12" s="59" t="s">
        <v>528</v>
      </c>
      <c r="C12" s="167" t="s">
        <v>14</v>
      </c>
      <c r="D12" s="59" t="s">
        <v>529</v>
      </c>
      <c r="E12" s="168" t="s">
        <v>530</v>
      </c>
      <c r="F12" s="168" t="s">
        <v>531</v>
      </c>
      <c r="G12" s="169"/>
      <c r="H12" s="168" t="s">
        <v>31</v>
      </c>
      <c r="I12" s="60">
        <v>0.5</v>
      </c>
      <c r="J12" s="170">
        <v>470000000</v>
      </c>
      <c r="K12" s="61" t="s">
        <v>32</v>
      </c>
      <c r="L12" s="53" t="s">
        <v>53</v>
      </c>
      <c r="M12" s="62" t="s">
        <v>44</v>
      </c>
      <c r="N12" s="63" t="s">
        <v>26</v>
      </c>
      <c r="O12" s="64" t="s">
        <v>532</v>
      </c>
      <c r="P12" s="168" t="s">
        <v>39</v>
      </c>
      <c r="Q12" s="171" t="s">
        <v>40</v>
      </c>
      <c r="R12" s="168" t="s">
        <v>27</v>
      </c>
      <c r="S12" s="172">
        <v>64</v>
      </c>
      <c r="T12" s="173">
        <v>10500</v>
      </c>
      <c r="U12" s="22">
        <v>0</v>
      </c>
      <c r="V12" s="22">
        <f>U12*1.12</f>
        <v>0</v>
      </c>
      <c r="W12" s="59" t="s">
        <v>41</v>
      </c>
      <c r="X12" s="174" t="s">
        <v>33</v>
      </c>
      <c r="Y12" s="59" t="s">
        <v>105</v>
      </c>
    </row>
    <row r="13" spans="2:25" ht="63.75">
      <c r="B13" s="59" t="s">
        <v>534</v>
      </c>
      <c r="C13" s="167" t="s">
        <v>14</v>
      </c>
      <c r="D13" s="59" t="s">
        <v>529</v>
      </c>
      <c r="E13" s="168" t="s">
        <v>530</v>
      </c>
      <c r="F13" s="168" t="s">
        <v>531</v>
      </c>
      <c r="G13" s="169"/>
      <c r="H13" s="168" t="s">
        <v>31</v>
      </c>
      <c r="I13" s="60">
        <v>0.5</v>
      </c>
      <c r="J13" s="170">
        <v>470000000</v>
      </c>
      <c r="K13" s="61" t="s">
        <v>32</v>
      </c>
      <c r="L13" s="53" t="s">
        <v>533</v>
      </c>
      <c r="M13" s="62" t="s">
        <v>44</v>
      </c>
      <c r="N13" s="63" t="s">
        <v>26</v>
      </c>
      <c r="O13" s="27" t="s">
        <v>548</v>
      </c>
      <c r="P13" s="27" t="s">
        <v>106</v>
      </c>
      <c r="Q13" s="171" t="s">
        <v>40</v>
      </c>
      <c r="R13" s="168" t="s">
        <v>27</v>
      </c>
      <c r="S13" s="172">
        <v>64</v>
      </c>
      <c r="T13" s="173">
        <v>10500</v>
      </c>
      <c r="U13" s="22">
        <f>S13*T13</f>
        <v>672000</v>
      </c>
      <c r="V13" s="175">
        <f>U13*1.12</f>
        <v>752640.0000000001</v>
      </c>
      <c r="W13" s="59" t="s">
        <v>41</v>
      </c>
      <c r="X13" s="174" t="s">
        <v>33</v>
      </c>
      <c r="Y13" s="59"/>
    </row>
    <row r="14" spans="2:25" ht="63.75">
      <c r="B14" s="59" t="s">
        <v>535</v>
      </c>
      <c r="C14" s="167" t="s">
        <v>14</v>
      </c>
      <c r="D14" s="59" t="s">
        <v>529</v>
      </c>
      <c r="E14" s="168" t="s">
        <v>536</v>
      </c>
      <c r="F14" s="168" t="s">
        <v>531</v>
      </c>
      <c r="G14" s="169"/>
      <c r="H14" s="168" t="s">
        <v>31</v>
      </c>
      <c r="I14" s="60">
        <v>0.5</v>
      </c>
      <c r="J14" s="170">
        <v>470000000</v>
      </c>
      <c r="K14" s="61" t="s">
        <v>32</v>
      </c>
      <c r="L14" s="53" t="s">
        <v>53</v>
      </c>
      <c r="M14" s="62" t="s">
        <v>44</v>
      </c>
      <c r="N14" s="63" t="s">
        <v>26</v>
      </c>
      <c r="O14" s="30" t="s">
        <v>42</v>
      </c>
      <c r="P14" s="27" t="s">
        <v>39</v>
      </c>
      <c r="Q14" s="28" t="s">
        <v>40</v>
      </c>
      <c r="R14" s="27" t="s">
        <v>27</v>
      </c>
      <c r="S14" s="176">
        <v>124</v>
      </c>
      <c r="T14" s="177">
        <v>8700</v>
      </c>
      <c r="U14" s="22">
        <v>0</v>
      </c>
      <c r="V14" s="22">
        <f>U14*1.12</f>
        <v>0</v>
      </c>
      <c r="W14" s="29" t="s">
        <v>41</v>
      </c>
      <c r="X14" s="13" t="s">
        <v>33</v>
      </c>
      <c r="Y14" s="59" t="s">
        <v>105</v>
      </c>
    </row>
    <row r="15" spans="2:25" ht="63.75">
      <c r="B15" s="59" t="s">
        <v>537</v>
      </c>
      <c r="C15" s="167" t="s">
        <v>14</v>
      </c>
      <c r="D15" s="59" t="s">
        <v>529</v>
      </c>
      <c r="E15" s="168" t="s">
        <v>536</v>
      </c>
      <c r="F15" s="168" t="s">
        <v>531</v>
      </c>
      <c r="G15" s="169"/>
      <c r="H15" s="168" t="s">
        <v>31</v>
      </c>
      <c r="I15" s="60">
        <v>0.5</v>
      </c>
      <c r="J15" s="170">
        <v>470000000</v>
      </c>
      <c r="K15" s="61" t="s">
        <v>32</v>
      </c>
      <c r="L15" s="53" t="s">
        <v>533</v>
      </c>
      <c r="M15" s="62" t="s">
        <v>44</v>
      </c>
      <c r="N15" s="63" t="s">
        <v>26</v>
      </c>
      <c r="O15" s="27" t="s">
        <v>548</v>
      </c>
      <c r="P15" s="27" t="s">
        <v>106</v>
      </c>
      <c r="Q15" s="28" t="s">
        <v>40</v>
      </c>
      <c r="R15" s="27" t="s">
        <v>27</v>
      </c>
      <c r="S15" s="176">
        <v>124</v>
      </c>
      <c r="T15" s="177">
        <v>8700</v>
      </c>
      <c r="U15" s="22">
        <f>S15*T15</f>
        <v>1078800</v>
      </c>
      <c r="V15" s="22">
        <f>U15*1.12</f>
        <v>1208256</v>
      </c>
      <c r="W15" s="29" t="s">
        <v>41</v>
      </c>
      <c r="X15" s="13" t="s">
        <v>33</v>
      </c>
      <c r="Y15" s="29"/>
    </row>
    <row r="16" spans="2:25" ht="63.75">
      <c r="B16" s="29" t="s">
        <v>458</v>
      </c>
      <c r="C16" s="47" t="s">
        <v>14</v>
      </c>
      <c r="D16" s="29" t="s">
        <v>459</v>
      </c>
      <c r="E16" s="27" t="s">
        <v>460</v>
      </c>
      <c r="F16" s="27" t="s">
        <v>461</v>
      </c>
      <c r="G16" s="27"/>
      <c r="H16" s="27" t="s">
        <v>31</v>
      </c>
      <c r="I16" s="38">
        <v>0.5</v>
      </c>
      <c r="J16" s="178" t="s">
        <v>462</v>
      </c>
      <c r="K16" s="25" t="s">
        <v>32</v>
      </c>
      <c r="L16" s="53" t="s">
        <v>463</v>
      </c>
      <c r="M16" s="3" t="s">
        <v>44</v>
      </c>
      <c r="N16" s="26" t="s">
        <v>26</v>
      </c>
      <c r="O16" s="30" t="s">
        <v>464</v>
      </c>
      <c r="P16" s="27" t="s">
        <v>39</v>
      </c>
      <c r="Q16" s="28" t="s">
        <v>40</v>
      </c>
      <c r="R16" s="27" t="s">
        <v>27</v>
      </c>
      <c r="S16" s="176">
        <v>213</v>
      </c>
      <c r="T16" s="53">
        <v>6806.4</v>
      </c>
      <c r="U16" s="22">
        <v>0</v>
      </c>
      <c r="V16" s="22">
        <f>U16*1.12</f>
        <v>0</v>
      </c>
      <c r="W16" s="29" t="s">
        <v>41</v>
      </c>
      <c r="X16" s="106" t="s">
        <v>33</v>
      </c>
      <c r="Y16" s="29" t="s">
        <v>105</v>
      </c>
    </row>
    <row r="17" spans="2:25" ht="89.25">
      <c r="B17" s="29" t="s">
        <v>465</v>
      </c>
      <c r="C17" s="47" t="s">
        <v>14</v>
      </c>
      <c r="D17" s="29" t="s">
        <v>459</v>
      </c>
      <c r="E17" s="27" t="s">
        <v>460</v>
      </c>
      <c r="F17" s="27" t="s">
        <v>461</v>
      </c>
      <c r="G17" s="27"/>
      <c r="H17" s="27" t="s">
        <v>31</v>
      </c>
      <c r="I17" s="38">
        <v>0.5</v>
      </c>
      <c r="J17" s="178" t="s">
        <v>462</v>
      </c>
      <c r="K17" s="25" t="s">
        <v>32</v>
      </c>
      <c r="L17" s="53" t="s">
        <v>466</v>
      </c>
      <c r="M17" s="3" t="s">
        <v>44</v>
      </c>
      <c r="N17" s="26" t="s">
        <v>26</v>
      </c>
      <c r="O17" s="30" t="s">
        <v>42</v>
      </c>
      <c r="P17" s="27" t="s">
        <v>54</v>
      </c>
      <c r="Q17" s="28" t="s">
        <v>40</v>
      </c>
      <c r="R17" s="27" t="s">
        <v>27</v>
      </c>
      <c r="S17" s="176">
        <v>213</v>
      </c>
      <c r="T17" s="53">
        <v>6806.4</v>
      </c>
      <c r="U17" s="22">
        <f>S17*T17</f>
        <v>1449763.2</v>
      </c>
      <c r="V17" s="22">
        <f aca="true" t="shared" si="0" ref="V17:V67">U17*1.12</f>
        <v>1623734.7840000002</v>
      </c>
      <c r="W17" s="29" t="s">
        <v>41</v>
      </c>
      <c r="X17" s="106" t="s">
        <v>33</v>
      </c>
      <c r="Y17" s="29"/>
    </row>
    <row r="18" spans="2:25" ht="63.75">
      <c r="B18" s="29" t="s">
        <v>467</v>
      </c>
      <c r="C18" s="47" t="s">
        <v>14</v>
      </c>
      <c r="D18" s="29" t="s">
        <v>459</v>
      </c>
      <c r="E18" s="27" t="s">
        <v>468</v>
      </c>
      <c r="F18" s="27" t="s">
        <v>469</v>
      </c>
      <c r="G18" s="27"/>
      <c r="H18" s="27" t="s">
        <v>31</v>
      </c>
      <c r="I18" s="38">
        <v>0.5</v>
      </c>
      <c r="J18" s="178" t="s">
        <v>462</v>
      </c>
      <c r="K18" s="25" t="s">
        <v>32</v>
      </c>
      <c r="L18" s="53" t="s">
        <v>470</v>
      </c>
      <c r="M18" s="3" t="s">
        <v>44</v>
      </c>
      <c r="N18" s="26" t="s">
        <v>26</v>
      </c>
      <c r="O18" s="30" t="s">
        <v>464</v>
      </c>
      <c r="P18" s="27" t="s">
        <v>39</v>
      </c>
      <c r="Q18" s="28" t="s">
        <v>40</v>
      </c>
      <c r="R18" s="27" t="s">
        <v>27</v>
      </c>
      <c r="S18" s="176">
        <v>462</v>
      </c>
      <c r="T18" s="53">
        <v>2652.57</v>
      </c>
      <c r="U18" s="22">
        <v>0</v>
      </c>
      <c r="V18" s="22">
        <f t="shared" si="0"/>
        <v>0</v>
      </c>
      <c r="W18" s="29" t="s">
        <v>41</v>
      </c>
      <c r="X18" s="106" t="s">
        <v>33</v>
      </c>
      <c r="Y18" s="29">
        <v>14.15</v>
      </c>
    </row>
    <row r="19" spans="2:25" ht="89.25">
      <c r="B19" s="29" t="s">
        <v>471</v>
      </c>
      <c r="C19" s="47" t="s">
        <v>14</v>
      </c>
      <c r="D19" s="29" t="s">
        <v>459</v>
      </c>
      <c r="E19" s="27" t="s">
        <v>468</v>
      </c>
      <c r="F19" s="27" t="s">
        <v>469</v>
      </c>
      <c r="G19" s="27"/>
      <c r="H19" s="27" t="s">
        <v>31</v>
      </c>
      <c r="I19" s="38">
        <v>0.5</v>
      </c>
      <c r="J19" s="178" t="s">
        <v>462</v>
      </c>
      <c r="K19" s="25" t="s">
        <v>32</v>
      </c>
      <c r="L19" s="53" t="s">
        <v>470</v>
      </c>
      <c r="M19" s="3" t="s">
        <v>44</v>
      </c>
      <c r="N19" s="26" t="s">
        <v>26</v>
      </c>
      <c r="O19" s="30" t="s">
        <v>42</v>
      </c>
      <c r="P19" s="27" t="s">
        <v>54</v>
      </c>
      <c r="Q19" s="28" t="s">
        <v>40</v>
      </c>
      <c r="R19" s="27" t="s">
        <v>27</v>
      </c>
      <c r="S19" s="176">
        <v>462</v>
      </c>
      <c r="T19" s="53">
        <v>2652.57</v>
      </c>
      <c r="U19" s="22">
        <f>S19*T19</f>
        <v>1225487.34</v>
      </c>
      <c r="V19" s="22">
        <f t="shared" si="0"/>
        <v>1372545.8208000003</v>
      </c>
      <c r="W19" s="29" t="s">
        <v>41</v>
      </c>
      <c r="X19" s="106" t="s">
        <v>33</v>
      </c>
      <c r="Y19" s="29"/>
    </row>
    <row r="20" spans="2:25" ht="63.75">
      <c r="B20" s="29" t="s">
        <v>472</v>
      </c>
      <c r="C20" s="47" t="s">
        <v>14</v>
      </c>
      <c r="D20" s="29" t="s">
        <v>473</v>
      </c>
      <c r="E20" s="27" t="s">
        <v>474</v>
      </c>
      <c r="F20" s="27" t="s">
        <v>475</v>
      </c>
      <c r="G20" s="27"/>
      <c r="H20" s="27" t="s">
        <v>31</v>
      </c>
      <c r="I20" s="38">
        <v>0.5</v>
      </c>
      <c r="J20" s="178" t="s">
        <v>462</v>
      </c>
      <c r="K20" s="25" t="s">
        <v>32</v>
      </c>
      <c r="L20" s="53" t="s">
        <v>470</v>
      </c>
      <c r="M20" s="3" t="s">
        <v>44</v>
      </c>
      <c r="N20" s="26" t="s">
        <v>26</v>
      </c>
      <c r="O20" s="30" t="s">
        <v>464</v>
      </c>
      <c r="P20" s="27" t="s">
        <v>39</v>
      </c>
      <c r="Q20" s="28" t="s">
        <v>377</v>
      </c>
      <c r="R20" s="27" t="s">
        <v>378</v>
      </c>
      <c r="S20" s="176">
        <v>3</v>
      </c>
      <c r="T20" s="179">
        <v>35546.88</v>
      </c>
      <c r="U20" s="22">
        <v>0</v>
      </c>
      <c r="V20" s="22">
        <f t="shared" si="0"/>
        <v>0</v>
      </c>
      <c r="W20" s="29" t="s">
        <v>41</v>
      </c>
      <c r="X20" s="13" t="s">
        <v>33</v>
      </c>
      <c r="Y20" s="29">
        <v>14.15</v>
      </c>
    </row>
    <row r="21" spans="2:25" ht="89.25">
      <c r="B21" s="29" t="s">
        <v>476</v>
      </c>
      <c r="C21" s="47" t="s">
        <v>14</v>
      </c>
      <c r="D21" s="29" t="s">
        <v>473</v>
      </c>
      <c r="E21" s="27" t="s">
        <v>474</v>
      </c>
      <c r="F21" s="27" t="s">
        <v>475</v>
      </c>
      <c r="G21" s="27"/>
      <c r="H21" s="27" t="s">
        <v>31</v>
      </c>
      <c r="I21" s="38">
        <v>0.5</v>
      </c>
      <c r="J21" s="178" t="s">
        <v>462</v>
      </c>
      <c r="K21" s="25" t="s">
        <v>32</v>
      </c>
      <c r="L21" s="53" t="s">
        <v>470</v>
      </c>
      <c r="M21" s="3" t="s">
        <v>44</v>
      </c>
      <c r="N21" s="26" t="s">
        <v>26</v>
      </c>
      <c r="O21" s="30" t="s">
        <v>42</v>
      </c>
      <c r="P21" s="27" t="s">
        <v>54</v>
      </c>
      <c r="Q21" s="28" t="s">
        <v>377</v>
      </c>
      <c r="R21" s="27" t="s">
        <v>378</v>
      </c>
      <c r="S21" s="176">
        <v>3</v>
      </c>
      <c r="T21" s="179">
        <v>35546.88</v>
      </c>
      <c r="U21" s="22">
        <f>S21*T21</f>
        <v>106640.63999999998</v>
      </c>
      <c r="V21" s="22">
        <f t="shared" si="0"/>
        <v>119437.5168</v>
      </c>
      <c r="W21" s="29" t="s">
        <v>41</v>
      </c>
      <c r="X21" s="13" t="s">
        <v>33</v>
      </c>
      <c r="Y21" s="29"/>
    </row>
    <row r="22" spans="2:25" ht="63.75">
      <c r="B22" s="29" t="s">
        <v>477</v>
      </c>
      <c r="C22" s="47" t="s">
        <v>14</v>
      </c>
      <c r="D22" s="29" t="s">
        <v>473</v>
      </c>
      <c r="E22" s="27" t="s">
        <v>478</v>
      </c>
      <c r="F22" s="27" t="s">
        <v>475</v>
      </c>
      <c r="G22" s="27"/>
      <c r="H22" s="27" t="s">
        <v>31</v>
      </c>
      <c r="I22" s="38">
        <v>0.5</v>
      </c>
      <c r="J22" s="178" t="s">
        <v>462</v>
      </c>
      <c r="K22" s="25" t="s">
        <v>32</v>
      </c>
      <c r="L22" s="53" t="s">
        <v>470</v>
      </c>
      <c r="M22" s="3" t="s">
        <v>44</v>
      </c>
      <c r="N22" s="26" t="s">
        <v>26</v>
      </c>
      <c r="O22" s="30" t="s">
        <v>464</v>
      </c>
      <c r="P22" s="27" t="s">
        <v>39</v>
      </c>
      <c r="Q22" s="28" t="s">
        <v>377</v>
      </c>
      <c r="R22" s="27" t="s">
        <v>378</v>
      </c>
      <c r="S22" s="176">
        <v>11</v>
      </c>
      <c r="T22" s="179">
        <v>28437.5</v>
      </c>
      <c r="U22" s="22">
        <v>0</v>
      </c>
      <c r="V22" s="22">
        <f t="shared" si="0"/>
        <v>0</v>
      </c>
      <c r="W22" s="29" t="s">
        <v>41</v>
      </c>
      <c r="X22" s="106" t="s">
        <v>33</v>
      </c>
      <c r="Y22" s="29">
        <v>14.15</v>
      </c>
    </row>
    <row r="23" spans="2:25" ht="89.25">
      <c r="B23" s="29" t="s">
        <v>479</v>
      </c>
      <c r="C23" s="47" t="s">
        <v>14</v>
      </c>
      <c r="D23" s="29" t="s">
        <v>473</v>
      </c>
      <c r="E23" s="27" t="s">
        <v>478</v>
      </c>
      <c r="F23" s="27" t="s">
        <v>475</v>
      </c>
      <c r="G23" s="27"/>
      <c r="H23" s="27" t="s">
        <v>31</v>
      </c>
      <c r="I23" s="38">
        <v>0.5</v>
      </c>
      <c r="J23" s="178" t="s">
        <v>462</v>
      </c>
      <c r="K23" s="25" t="s">
        <v>32</v>
      </c>
      <c r="L23" s="53" t="s">
        <v>470</v>
      </c>
      <c r="M23" s="3" t="s">
        <v>44</v>
      </c>
      <c r="N23" s="26" t="s">
        <v>26</v>
      </c>
      <c r="O23" s="30" t="s">
        <v>42</v>
      </c>
      <c r="P23" s="27" t="s">
        <v>54</v>
      </c>
      <c r="Q23" s="28" t="s">
        <v>377</v>
      </c>
      <c r="R23" s="27" t="s">
        <v>378</v>
      </c>
      <c r="S23" s="176">
        <v>11</v>
      </c>
      <c r="T23" s="179">
        <v>28437.5</v>
      </c>
      <c r="U23" s="22">
        <f>S23*T23</f>
        <v>312812.5</v>
      </c>
      <c r="V23" s="22">
        <f t="shared" si="0"/>
        <v>350350.00000000006</v>
      </c>
      <c r="W23" s="29" t="s">
        <v>41</v>
      </c>
      <c r="X23" s="106" t="s">
        <v>33</v>
      </c>
      <c r="Y23" s="29"/>
    </row>
    <row r="24" spans="2:25" ht="63.75">
      <c r="B24" s="29" t="s">
        <v>480</v>
      </c>
      <c r="C24" s="47" t="s">
        <v>14</v>
      </c>
      <c r="D24" s="29" t="s">
        <v>473</v>
      </c>
      <c r="E24" s="27" t="s">
        <v>481</v>
      </c>
      <c r="F24" s="27" t="s">
        <v>475</v>
      </c>
      <c r="G24" s="27"/>
      <c r="H24" s="27" t="s">
        <v>31</v>
      </c>
      <c r="I24" s="38">
        <v>0.5</v>
      </c>
      <c r="J24" s="178" t="s">
        <v>462</v>
      </c>
      <c r="K24" s="25" t="s">
        <v>32</v>
      </c>
      <c r="L24" s="53" t="s">
        <v>470</v>
      </c>
      <c r="M24" s="3" t="s">
        <v>44</v>
      </c>
      <c r="N24" s="26" t="s">
        <v>26</v>
      </c>
      <c r="O24" s="30" t="s">
        <v>464</v>
      </c>
      <c r="P24" s="27" t="s">
        <v>39</v>
      </c>
      <c r="Q24" s="28" t="s">
        <v>377</v>
      </c>
      <c r="R24" s="27" t="s">
        <v>378</v>
      </c>
      <c r="S24" s="176">
        <v>1</v>
      </c>
      <c r="T24" s="179">
        <v>11375</v>
      </c>
      <c r="U24" s="22">
        <v>0</v>
      </c>
      <c r="V24" s="22">
        <f t="shared" si="0"/>
        <v>0</v>
      </c>
      <c r="W24" s="29" t="s">
        <v>41</v>
      </c>
      <c r="X24" s="13" t="s">
        <v>33</v>
      </c>
      <c r="Y24" s="29">
        <v>14.15</v>
      </c>
    </row>
    <row r="25" spans="2:25" ht="89.25">
      <c r="B25" s="29" t="s">
        <v>482</v>
      </c>
      <c r="C25" s="47" t="s">
        <v>14</v>
      </c>
      <c r="D25" s="29" t="s">
        <v>473</v>
      </c>
      <c r="E25" s="27" t="s">
        <v>481</v>
      </c>
      <c r="F25" s="27" t="s">
        <v>475</v>
      </c>
      <c r="G25" s="27"/>
      <c r="H25" s="27" t="s">
        <v>31</v>
      </c>
      <c r="I25" s="38">
        <v>0.5</v>
      </c>
      <c r="J25" s="178" t="s">
        <v>462</v>
      </c>
      <c r="K25" s="25" t="s">
        <v>32</v>
      </c>
      <c r="L25" s="53" t="s">
        <v>470</v>
      </c>
      <c r="M25" s="3" t="s">
        <v>44</v>
      </c>
      <c r="N25" s="26" t="s">
        <v>26</v>
      </c>
      <c r="O25" s="30" t="s">
        <v>42</v>
      </c>
      <c r="P25" s="27" t="s">
        <v>54</v>
      </c>
      <c r="Q25" s="28" t="s">
        <v>377</v>
      </c>
      <c r="R25" s="27" t="s">
        <v>378</v>
      </c>
      <c r="S25" s="176">
        <v>1</v>
      </c>
      <c r="T25" s="179">
        <v>11375</v>
      </c>
      <c r="U25" s="22">
        <f>S25*T25</f>
        <v>11375</v>
      </c>
      <c r="V25" s="22">
        <f t="shared" si="0"/>
        <v>12740.000000000002</v>
      </c>
      <c r="W25" s="29" t="s">
        <v>41</v>
      </c>
      <c r="X25" s="13" t="s">
        <v>33</v>
      </c>
      <c r="Y25" s="29"/>
    </row>
    <row r="26" spans="2:25" ht="63.75">
      <c r="B26" s="29" t="s">
        <v>483</v>
      </c>
      <c r="C26" s="47" t="s">
        <v>14</v>
      </c>
      <c r="D26" s="29" t="s">
        <v>473</v>
      </c>
      <c r="E26" s="27" t="s">
        <v>484</v>
      </c>
      <c r="F26" s="27" t="s">
        <v>475</v>
      </c>
      <c r="G26" s="27"/>
      <c r="H26" s="27" t="s">
        <v>31</v>
      </c>
      <c r="I26" s="38">
        <v>0.5</v>
      </c>
      <c r="J26" s="178" t="s">
        <v>462</v>
      </c>
      <c r="K26" s="25" t="s">
        <v>32</v>
      </c>
      <c r="L26" s="53" t="s">
        <v>470</v>
      </c>
      <c r="M26" s="3" t="s">
        <v>44</v>
      </c>
      <c r="N26" s="26" t="s">
        <v>26</v>
      </c>
      <c r="O26" s="30" t="s">
        <v>464</v>
      </c>
      <c r="P26" s="27" t="s">
        <v>39</v>
      </c>
      <c r="Q26" s="28" t="s">
        <v>377</v>
      </c>
      <c r="R26" s="27" t="s">
        <v>378</v>
      </c>
      <c r="S26" s="176">
        <v>143</v>
      </c>
      <c r="T26" s="179">
        <v>7109.38</v>
      </c>
      <c r="U26" s="22">
        <v>0</v>
      </c>
      <c r="V26" s="22">
        <f t="shared" si="0"/>
        <v>0</v>
      </c>
      <c r="W26" s="29" t="s">
        <v>41</v>
      </c>
      <c r="X26" s="106" t="s">
        <v>33</v>
      </c>
      <c r="Y26" s="29">
        <v>14.15</v>
      </c>
    </row>
    <row r="27" spans="2:25" ht="89.25">
      <c r="B27" s="29" t="s">
        <v>485</v>
      </c>
      <c r="C27" s="47" t="s">
        <v>14</v>
      </c>
      <c r="D27" s="29" t="s">
        <v>473</v>
      </c>
      <c r="E27" s="27" t="s">
        <v>484</v>
      </c>
      <c r="F27" s="27" t="s">
        <v>475</v>
      </c>
      <c r="G27" s="27"/>
      <c r="H27" s="27" t="s">
        <v>31</v>
      </c>
      <c r="I27" s="38">
        <v>0.5</v>
      </c>
      <c r="J27" s="178" t="s">
        <v>462</v>
      </c>
      <c r="K27" s="25" t="s">
        <v>32</v>
      </c>
      <c r="L27" s="53" t="s">
        <v>470</v>
      </c>
      <c r="M27" s="3" t="s">
        <v>44</v>
      </c>
      <c r="N27" s="26" t="s">
        <v>26</v>
      </c>
      <c r="O27" s="30" t="s">
        <v>42</v>
      </c>
      <c r="P27" s="27" t="s">
        <v>54</v>
      </c>
      <c r="Q27" s="28" t="s">
        <v>377</v>
      </c>
      <c r="R27" s="27" t="s">
        <v>378</v>
      </c>
      <c r="S27" s="176">
        <v>143</v>
      </c>
      <c r="T27" s="179">
        <v>7109.38</v>
      </c>
      <c r="U27" s="22">
        <f>S27*T27</f>
        <v>1016641.34</v>
      </c>
      <c r="V27" s="22">
        <f t="shared" si="0"/>
        <v>1138638.3008</v>
      </c>
      <c r="W27" s="29" t="s">
        <v>41</v>
      </c>
      <c r="X27" s="106" t="s">
        <v>33</v>
      </c>
      <c r="Y27" s="29"/>
    </row>
    <row r="28" spans="2:25" ht="63.75">
      <c r="B28" s="29" t="s">
        <v>563</v>
      </c>
      <c r="C28" s="47" t="s">
        <v>14</v>
      </c>
      <c r="D28" s="27" t="s">
        <v>564</v>
      </c>
      <c r="E28" s="27" t="s">
        <v>565</v>
      </c>
      <c r="F28" s="27" t="s">
        <v>566</v>
      </c>
      <c r="G28" s="27"/>
      <c r="H28" s="27" t="s">
        <v>34</v>
      </c>
      <c r="I28" s="38">
        <v>0.5</v>
      </c>
      <c r="J28" s="54">
        <v>470000000</v>
      </c>
      <c r="K28" s="25" t="s">
        <v>32</v>
      </c>
      <c r="L28" s="53" t="s">
        <v>55</v>
      </c>
      <c r="M28" s="3" t="s">
        <v>44</v>
      </c>
      <c r="N28" s="26" t="s">
        <v>26</v>
      </c>
      <c r="O28" s="30" t="s">
        <v>69</v>
      </c>
      <c r="P28" s="27" t="s">
        <v>39</v>
      </c>
      <c r="Q28" s="28" t="s">
        <v>391</v>
      </c>
      <c r="R28" s="27" t="s">
        <v>526</v>
      </c>
      <c r="S28" s="137">
        <v>500</v>
      </c>
      <c r="T28" s="53">
        <v>123.22</v>
      </c>
      <c r="U28" s="22">
        <v>0</v>
      </c>
      <c r="V28" s="22">
        <f t="shared" si="0"/>
        <v>0</v>
      </c>
      <c r="W28" s="29" t="s">
        <v>41</v>
      </c>
      <c r="X28" s="13" t="s">
        <v>33</v>
      </c>
      <c r="Y28" s="29">
        <v>11.15</v>
      </c>
    </row>
    <row r="29" spans="2:25" ht="63.75">
      <c r="B29" s="29" t="s">
        <v>567</v>
      </c>
      <c r="C29" s="47" t="s">
        <v>14</v>
      </c>
      <c r="D29" s="27" t="s">
        <v>564</v>
      </c>
      <c r="E29" s="27" t="s">
        <v>565</v>
      </c>
      <c r="F29" s="27" t="s">
        <v>566</v>
      </c>
      <c r="G29" s="27"/>
      <c r="H29" s="27" t="s">
        <v>34</v>
      </c>
      <c r="I29" s="38">
        <v>0.5</v>
      </c>
      <c r="J29" s="54">
        <v>470000000</v>
      </c>
      <c r="K29" s="25" t="s">
        <v>32</v>
      </c>
      <c r="L29" s="53" t="s">
        <v>568</v>
      </c>
      <c r="M29" s="3" t="s">
        <v>44</v>
      </c>
      <c r="N29" s="26" t="s">
        <v>26</v>
      </c>
      <c r="O29" s="30" t="s">
        <v>69</v>
      </c>
      <c r="P29" s="27" t="s">
        <v>106</v>
      </c>
      <c r="Q29" s="28" t="s">
        <v>391</v>
      </c>
      <c r="R29" s="27" t="s">
        <v>526</v>
      </c>
      <c r="S29" s="137">
        <v>500</v>
      </c>
      <c r="T29" s="53">
        <v>123.22</v>
      </c>
      <c r="U29" s="22">
        <f>S29*T29</f>
        <v>61610</v>
      </c>
      <c r="V29" s="22">
        <f t="shared" si="0"/>
        <v>69003.20000000001</v>
      </c>
      <c r="W29" s="29" t="s">
        <v>41</v>
      </c>
      <c r="X29" s="13" t="s">
        <v>33</v>
      </c>
      <c r="Y29" s="29"/>
    </row>
    <row r="30" spans="2:25" ht="63.75">
      <c r="B30" s="29" t="s">
        <v>569</v>
      </c>
      <c r="C30" s="47" t="s">
        <v>14</v>
      </c>
      <c r="D30" s="27" t="s">
        <v>564</v>
      </c>
      <c r="E30" s="27" t="s">
        <v>570</v>
      </c>
      <c r="F30" s="27" t="s">
        <v>571</v>
      </c>
      <c r="G30" s="27"/>
      <c r="H30" s="27" t="s">
        <v>34</v>
      </c>
      <c r="I30" s="38">
        <v>0.5</v>
      </c>
      <c r="J30" s="54">
        <v>470000000</v>
      </c>
      <c r="K30" s="25" t="s">
        <v>32</v>
      </c>
      <c r="L30" s="53" t="s">
        <v>55</v>
      </c>
      <c r="M30" s="3" t="s">
        <v>44</v>
      </c>
      <c r="N30" s="26" t="s">
        <v>26</v>
      </c>
      <c r="O30" s="30" t="s">
        <v>69</v>
      </c>
      <c r="P30" s="27" t="s">
        <v>39</v>
      </c>
      <c r="Q30" s="28" t="s">
        <v>391</v>
      </c>
      <c r="R30" s="27" t="s">
        <v>526</v>
      </c>
      <c r="S30" s="137">
        <v>300</v>
      </c>
      <c r="T30" s="53">
        <v>215.63</v>
      </c>
      <c r="U30" s="22">
        <v>0</v>
      </c>
      <c r="V30" s="22">
        <f t="shared" si="0"/>
        <v>0</v>
      </c>
      <c r="W30" s="29" t="s">
        <v>41</v>
      </c>
      <c r="X30" s="13" t="s">
        <v>33</v>
      </c>
      <c r="Y30" s="29">
        <v>11.15</v>
      </c>
    </row>
    <row r="31" spans="2:25" ht="63.75">
      <c r="B31" s="29" t="s">
        <v>572</v>
      </c>
      <c r="C31" s="47" t="s">
        <v>14</v>
      </c>
      <c r="D31" s="27" t="s">
        <v>564</v>
      </c>
      <c r="E31" s="27" t="s">
        <v>570</v>
      </c>
      <c r="F31" s="27" t="s">
        <v>571</v>
      </c>
      <c r="G31" s="27"/>
      <c r="H31" s="27" t="s">
        <v>34</v>
      </c>
      <c r="I31" s="38">
        <v>0.5</v>
      </c>
      <c r="J31" s="54">
        <v>470000000</v>
      </c>
      <c r="K31" s="25" t="s">
        <v>32</v>
      </c>
      <c r="L31" s="53" t="s">
        <v>568</v>
      </c>
      <c r="M31" s="3" t="s">
        <v>44</v>
      </c>
      <c r="N31" s="26" t="s">
        <v>26</v>
      </c>
      <c r="O31" s="30" t="s">
        <v>69</v>
      </c>
      <c r="P31" s="27" t="s">
        <v>106</v>
      </c>
      <c r="Q31" s="28" t="s">
        <v>391</v>
      </c>
      <c r="R31" s="27" t="s">
        <v>526</v>
      </c>
      <c r="S31" s="137">
        <v>300</v>
      </c>
      <c r="T31" s="53">
        <v>215.63</v>
      </c>
      <c r="U31" s="22">
        <f>S31*T31</f>
        <v>64689</v>
      </c>
      <c r="V31" s="22">
        <f t="shared" si="0"/>
        <v>72451.68000000001</v>
      </c>
      <c r="W31" s="29" t="s">
        <v>41</v>
      </c>
      <c r="X31" s="13" t="s">
        <v>33</v>
      </c>
      <c r="Y31" s="29"/>
    </row>
    <row r="32" spans="2:25" ht="63.75">
      <c r="B32" s="29" t="s">
        <v>573</v>
      </c>
      <c r="C32" s="47" t="s">
        <v>14</v>
      </c>
      <c r="D32" s="27" t="s">
        <v>574</v>
      </c>
      <c r="E32" s="27" t="s">
        <v>575</v>
      </c>
      <c r="F32" s="27" t="s">
        <v>576</v>
      </c>
      <c r="G32" s="27"/>
      <c r="H32" s="27" t="s">
        <v>34</v>
      </c>
      <c r="I32" s="38">
        <v>0.5</v>
      </c>
      <c r="J32" s="54">
        <v>470000000</v>
      </c>
      <c r="K32" s="25" t="s">
        <v>32</v>
      </c>
      <c r="L32" s="53" t="s">
        <v>55</v>
      </c>
      <c r="M32" s="3" t="s">
        <v>44</v>
      </c>
      <c r="N32" s="26" t="s">
        <v>26</v>
      </c>
      <c r="O32" s="30" t="s">
        <v>69</v>
      </c>
      <c r="P32" s="27" t="s">
        <v>39</v>
      </c>
      <c r="Q32" s="28" t="s">
        <v>391</v>
      </c>
      <c r="R32" s="27" t="s">
        <v>526</v>
      </c>
      <c r="S32" s="137">
        <v>80</v>
      </c>
      <c r="T32" s="53">
        <v>369.61</v>
      </c>
      <c r="U32" s="22">
        <v>0</v>
      </c>
      <c r="V32" s="22">
        <f t="shared" si="0"/>
        <v>0</v>
      </c>
      <c r="W32" s="29" t="s">
        <v>41</v>
      </c>
      <c r="X32" s="13" t="s">
        <v>33</v>
      </c>
      <c r="Y32" s="29">
        <v>11.15</v>
      </c>
    </row>
    <row r="33" spans="2:25" ht="63.75">
      <c r="B33" s="29" t="s">
        <v>577</v>
      </c>
      <c r="C33" s="47" t="s">
        <v>14</v>
      </c>
      <c r="D33" s="27" t="s">
        <v>574</v>
      </c>
      <c r="E33" s="27" t="s">
        <v>575</v>
      </c>
      <c r="F33" s="27" t="s">
        <v>576</v>
      </c>
      <c r="G33" s="27"/>
      <c r="H33" s="27" t="s">
        <v>34</v>
      </c>
      <c r="I33" s="38">
        <v>0.5</v>
      </c>
      <c r="J33" s="54">
        <v>470000000</v>
      </c>
      <c r="K33" s="25" t="s">
        <v>32</v>
      </c>
      <c r="L33" s="53" t="s">
        <v>568</v>
      </c>
      <c r="M33" s="3" t="s">
        <v>44</v>
      </c>
      <c r="N33" s="26" t="s">
        <v>26</v>
      </c>
      <c r="O33" s="30" t="s">
        <v>69</v>
      </c>
      <c r="P33" s="27" t="s">
        <v>106</v>
      </c>
      <c r="Q33" s="28" t="s">
        <v>391</v>
      </c>
      <c r="R33" s="27" t="s">
        <v>526</v>
      </c>
      <c r="S33" s="137">
        <v>80</v>
      </c>
      <c r="T33" s="53">
        <v>369.61</v>
      </c>
      <c r="U33" s="22">
        <f>S33*T33</f>
        <v>29568.800000000003</v>
      </c>
      <c r="V33" s="22">
        <f t="shared" si="0"/>
        <v>33117.056000000004</v>
      </c>
      <c r="W33" s="29" t="s">
        <v>41</v>
      </c>
      <c r="X33" s="13" t="s">
        <v>33</v>
      </c>
      <c r="Y33" s="29"/>
    </row>
    <row r="34" spans="2:25" ht="63.75">
      <c r="B34" s="29" t="s">
        <v>578</v>
      </c>
      <c r="C34" s="47" t="s">
        <v>14</v>
      </c>
      <c r="D34" s="27" t="s">
        <v>579</v>
      </c>
      <c r="E34" s="27" t="s">
        <v>575</v>
      </c>
      <c r="F34" s="27" t="s">
        <v>580</v>
      </c>
      <c r="G34" s="27"/>
      <c r="H34" s="27" t="s">
        <v>34</v>
      </c>
      <c r="I34" s="38">
        <v>0.5</v>
      </c>
      <c r="J34" s="54">
        <v>470000000</v>
      </c>
      <c r="K34" s="25" t="s">
        <v>32</v>
      </c>
      <c r="L34" s="53" t="s">
        <v>55</v>
      </c>
      <c r="M34" s="3" t="s">
        <v>44</v>
      </c>
      <c r="N34" s="26" t="s">
        <v>26</v>
      </c>
      <c r="O34" s="30" t="s">
        <v>69</v>
      </c>
      <c r="P34" s="27" t="s">
        <v>39</v>
      </c>
      <c r="Q34" s="28" t="s">
        <v>391</v>
      </c>
      <c r="R34" s="27" t="s">
        <v>526</v>
      </c>
      <c r="S34" s="137">
        <v>310</v>
      </c>
      <c r="T34" s="53">
        <v>490</v>
      </c>
      <c r="U34" s="22">
        <v>0</v>
      </c>
      <c r="V34" s="22">
        <f t="shared" si="0"/>
        <v>0</v>
      </c>
      <c r="W34" s="29" t="s">
        <v>41</v>
      </c>
      <c r="X34" s="13" t="s">
        <v>33</v>
      </c>
      <c r="Y34" s="29">
        <v>11.15</v>
      </c>
    </row>
    <row r="35" spans="2:25" ht="63.75">
      <c r="B35" s="29" t="s">
        <v>581</v>
      </c>
      <c r="C35" s="47" t="s">
        <v>14</v>
      </c>
      <c r="D35" s="27" t="s">
        <v>579</v>
      </c>
      <c r="E35" s="27" t="s">
        <v>575</v>
      </c>
      <c r="F35" s="27" t="s">
        <v>580</v>
      </c>
      <c r="G35" s="27"/>
      <c r="H35" s="27" t="s">
        <v>34</v>
      </c>
      <c r="I35" s="38">
        <v>0.5</v>
      </c>
      <c r="J35" s="54">
        <v>470000000</v>
      </c>
      <c r="K35" s="25" t="s">
        <v>32</v>
      </c>
      <c r="L35" s="53" t="s">
        <v>568</v>
      </c>
      <c r="M35" s="3" t="s">
        <v>44</v>
      </c>
      <c r="N35" s="26" t="s">
        <v>26</v>
      </c>
      <c r="O35" s="30" t="s">
        <v>69</v>
      </c>
      <c r="P35" s="27" t="s">
        <v>106</v>
      </c>
      <c r="Q35" s="28" t="s">
        <v>391</v>
      </c>
      <c r="R35" s="27" t="s">
        <v>526</v>
      </c>
      <c r="S35" s="137">
        <v>310</v>
      </c>
      <c r="T35" s="53">
        <v>490</v>
      </c>
      <c r="U35" s="22">
        <f>S35*T35</f>
        <v>151900</v>
      </c>
      <c r="V35" s="22">
        <f t="shared" si="0"/>
        <v>170128.00000000003</v>
      </c>
      <c r="W35" s="29" t="s">
        <v>41</v>
      </c>
      <c r="X35" s="13" t="s">
        <v>33</v>
      </c>
      <c r="Y35" s="29"/>
    </row>
    <row r="36" spans="2:25" ht="63.75">
      <c r="B36" s="29" t="s">
        <v>582</v>
      </c>
      <c r="C36" s="47" t="s">
        <v>14</v>
      </c>
      <c r="D36" s="27" t="s">
        <v>583</v>
      </c>
      <c r="E36" s="27" t="s">
        <v>575</v>
      </c>
      <c r="F36" s="27" t="s">
        <v>584</v>
      </c>
      <c r="G36" s="27"/>
      <c r="H36" s="27" t="s">
        <v>34</v>
      </c>
      <c r="I36" s="38">
        <v>0.5</v>
      </c>
      <c r="J36" s="54">
        <v>470000000</v>
      </c>
      <c r="K36" s="25" t="s">
        <v>32</v>
      </c>
      <c r="L36" s="53" t="s">
        <v>55</v>
      </c>
      <c r="M36" s="3" t="s">
        <v>44</v>
      </c>
      <c r="N36" s="26" t="s">
        <v>26</v>
      </c>
      <c r="O36" s="30" t="s">
        <v>69</v>
      </c>
      <c r="P36" s="27" t="s">
        <v>39</v>
      </c>
      <c r="Q36" s="28" t="s">
        <v>391</v>
      </c>
      <c r="R36" s="27" t="s">
        <v>526</v>
      </c>
      <c r="S36" s="137">
        <v>30</v>
      </c>
      <c r="T36" s="53">
        <v>1024.73</v>
      </c>
      <c r="U36" s="22">
        <v>0</v>
      </c>
      <c r="V36" s="22">
        <f t="shared" si="0"/>
        <v>0</v>
      </c>
      <c r="W36" s="29" t="s">
        <v>41</v>
      </c>
      <c r="X36" s="13" t="s">
        <v>33</v>
      </c>
      <c r="Y36" s="29">
        <v>11.15</v>
      </c>
    </row>
    <row r="37" spans="2:25" ht="63.75">
      <c r="B37" s="29" t="s">
        <v>585</v>
      </c>
      <c r="C37" s="47" t="s">
        <v>14</v>
      </c>
      <c r="D37" s="27" t="s">
        <v>583</v>
      </c>
      <c r="E37" s="27" t="s">
        <v>575</v>
      </c>
      <c r="F37" s="27" t="s">
        <v>584</v>
      </c>
      <c r="G37" s="27"/>
      <c r="H37" s="27" t="s">
        <v>34</v>
      </c>
      <c r="I37" s="38">
        <v>0.5</v>
      </c>
      <c r="J37" s="54">
        <v>470000000</v>
      </c>
      <c r="K37" s="25" t="s">
        <v>32</v>
      </c>
      <c r="L37" s="53" t="s">
        <v>568</v>
      </c>
      <c r="M37" s="3" t="s">
        <v>44</v>
      </c>
      <c r="N37" s="26" t="s">
        <v>26</v>
      </c>
      <c r="O37" s="30" t="s">
        <v>69</v>
      </c>
      <c r="P37" s="27" t="s">
        <v>106</v>
      </c>
      <c r="Q37" s="28" t="s">
        <v>391</v>
      </c>
      <c r="R37" s="27" t="s">
        <v>526</v>
      </c>
      <c r="S37" s="137">
        <v>30</v>
      </c>
      <c r="T37" s="53">
        <v>1024.73</v>
      </c>
      <c r="U37" s="22">
        <f>S37*T37</f>
        <v>30741.9</v>
      </c>
      <c r="V37" s="22">
        <f t="shared" si="0"/>
        <v>34430.92800000001</v>
      </c>
      <c r="W37" s="29" t="s">
        <v>41</v>
      </c>
      <c r="X37" s="13" t="s">
        <v>33</v>
      </c>
      <c r="Y37" s="29"/>
    </row>
    <row r="38" spans="2:25" ht="63.75">
      <c r="B38" s="29" t="s">
        <v>586</v>
      </c>
      <c r="C38" s="47" t="s">
        <v>14</v>
      </c>
      <c r="D38" s="29" t="s">
        <v>587</v>
      </c>
      <c r="E38" s="27" t="s">
        <v>588</v>
      </c>
      <c r="F38" s="27" t="s">
        <v>589</v>
      </c>
      <c r="G38" s="27"/>
      <c r="H38" s="27" t="s">
        <v>34</v>
      </c>
      <c r="I38" s="38">
        <v>0.5</v>
      </c>
      <c r="J38" s="54">
        <v>470000000</v>
      </c>
      <c r="K38" s="25" t="s">
        <v>32</v>
      </c>
      <c r="L38" s="53" t="s">
        <v>55</v>
      </c>
      <c r="M38" s="3" t="s">
        <v>44</v>
      </c>
      <c r="N38" s="26" t="s">
        <v>26</v>
      </c>
      <c r="O38" s="30" t="s">
        <v>69</v>
      </c>
      <c r="P38" s="27" t="s">
        <v>39</v>
      </c>
      <c r="Q38" s="28" t="s">
        <v>40</v>
      </c>
      <c r="R38" s="27" t="s">
        <v>27</v>
      </c>
      <c r="S38" s="137">
        <v>145</v>
      </c>
      <c r="T38" s="53">
        <v>27</v>
      </c>
      <c r="U38" s="22">
        <v>0</v>
      </c>
      <c r="V38" s="22">
        <f t="shared" si="0"/>
        <v>0</v>
      </c>
      <c r="W38" s="29" t="s">
        <v>41</v>
      </c>
      <c r="X38" s="13" t="s">
        <v>33</v>
      </c>
      <c r="Y38" s="29">
        <v>11.15</v>
      </c>
    </row>
    <row r="39" spans="2:25" ht="63.75">
      <c r="B39" s="29" t="s">
        <v>590</v>
      </c>
      <c r="C39" s="47" t="s">
        <v>14</v>
      </c>
      <c r="D39" s="29" t="s">
        <v>587</v>
      </c>
      <c r="E39" s="27" t="s">
        <v>588</v>
      </c>
      <c r="F39" s="27" t="s">
        <v>589</v>
      </c>
      <c r="G39" s="27"/>
      <c r="H39" s="27" t="s">
        <v>34</v>
      </c>
      <c r="I39" s="38">
        <v>0.5</v>
      </c>
      <c r="J39" s="54">
        <v>470000000</v>
      </c>
      <c r="K39" s="25" t="s">
        <v>32</v>
      </c>
      <c r="L39" s="53" t="s">
        <v>568</v>
      </c>
      <c r="M39" s="3" t="s">
        <v>44</v>
      </c>
      <c r="N39" s="26" t="s">
        <v>26</v>
      </c>
      <c r="O39" s="30" t="s">
        <v>69</v>
      </c>
      <c r="P39" s="27" t="s">
        <v>106</v>
      </c>
      <c r="Q39" s="28" t="s">
        <v>40</v>
      </c>
      <c r="R39" s="27" t="s">
        <v>27</v>
      </c>
      <c r="S39" s="137">
        <v>145</v>
      </c>
      <c r="T39" s="53">
        <v>27</v>
      </c>
      <c r="U39" s="22">
        <f>S39*T39</f>
        <v>3915</v>
      </c>
      <c r="V39" s="22">
        <f t="shared" si="0"/>
        <v>4384.8</v>
      </c>
      <c r="W39" s="29" t="s">
        <v>41</v>
      </c>
      <c r="X39" s="13" t="s">
        <v>33</v>
      </c>
      <c r="Y39" s="29"/>
    </row>
    <row r="40" spans="2:25" ht="63.75">
      <c r="B40" s="29" t="s">
        <v>591</v>
      </c>
      <c r="C40" s="47" t="s">
        <v>14</v>
      </c>
      <c r="D40" s="27" t="s">
        <v>592</v>
      </c>
      <c r="E40" s="27" t="s">
        <v>593</v>
      </c>
      <c r="F40" s="27" t="s">
        <v>594</v>
      </c>
      <c r="G40" s="27"/>
      <c r="H40" s="27" t="s">
        <v>34</v>
      </c>
      <c r="I40" s="38">
        <v>0.5</v>
      </c>
      <c r="J40" s="54">
        <v>470000000</v>
      </c>
      <c r="K40" s="25" t="s">
        <v>32</v>
      </c>
      <c r="L40" s="53" t="s">
        <v>55</v>
      </c>
      <c r="M40" s="3" t="s">
        <v>44</v>
      </c>
      <c r="N40" s="26" t="s">
        <v>26</v>
      </c>
      <c r="O40" s="30" t="s">
        <v>69</v>
      </c>
      <c r="P40" s="27" t="s">
        <v>39</v>
      </c>
      <c r="Q40" s="28" t="s">
        <v>40</v>
      </c>
      <c r="R40" s="27" t="s">
        <v>27</v>
      </c>
      <c r="S40" s="137">
        <v>22</v>
      </c>
      <c r="T40" s="53">
        <v>38</v>
      </c>
      <c r="U40" s="22">
        <v>0</v>
      </c>
      <c r="V40" s="22">
        <f t="shared" si="0"/>
        <v>0</v>
      </c>
      <c r="W40" s="29" t="s">
        <v>41</v>
      </c>
      <c r="X40" s="13" t="s">
        <v>33</v>
      </c>
      <c r="Y40" s="29">
        <v>11.15</v>
      </c>
    </row>
    <row r="41" spans="2:25" ht="63.75">
      <c r="B41" s="29" t="s">
        <v>595</v>
      </c>
      <c r="C41" s="47" t="s">
        <v>14</v>
      </c>
      <c r="D41" s="27" t="s">
        <v>592</v>
      </c>
      <c r="E41" s="27" t="s">
        <v>593</v>
      </c>
      <c r="F41" s="27" t="s">
        <v>594</v>
      </c>
      <c r="G41" s="27"/>
      <c r="H41" s="27" t="s">
        <v>34</v>
      </c>
      <c r="I41" s="38">
        <v>0.5</v>
      </c>
      <c r="J41" s="54">
        <v>470000000</v>
      </c>
      <c r="K41" s="25" t="s">
        <v>32</v>
      </c>
      <c r="L41" s="53" t="s">
        <v>568</v>
      </c>
      <c r="M41" s="3" t="s">
        <v>44</v>
      </c>
      <c r="N41" s="26" t="s">
        <v>26</v>
      </c>
      <c r="O41" s="30" t="s">
        <v>69</v>
      </c>
      <c r="P41" s="27" t="s">
        <v>106</v>
      </c>
      <c r="Q41" s="28" t="s">
        <v>40</v>
      </c>
      <c r="R41" s="27" t="s">
        <v>27</v>
      </c>
      <c r="S41" s="137">
        <v>22</v>
      </c>
      <c r="T41" s="53">
        <v>38</v>
      </c>
      <c r="U41" s="22">
        <f>S41*T41</f>
        <v>836</v>
      </c>
      <c r="V41" s="22">
        <f t="shared" si="0"/>
        <v>936.32</v>
      </c>
      <c r="W41" s="29" t="s">
        <v>41</v>
      </c>
      <c r="X41" s="13" t="s">
        <v>33</v>
      </c>
      <c r="Y41" s="29"/>
    </row>
    <row r="42" spans="2:25" ht="63.75">
      <c r="B42" s="29" t="s">
        <v>596</v>
      </c>
      <c r="C42" s="47" t="s">
        <v>14</v>
      </c>
      <c r="D42" s="27" t="s">
        <v>597</v>
      </c>
      <c r="E42" s="27" t="s">
        <v>588</v>
      </c>
      <c r="F42" s="27" t="s">
        <v>598</v>
      </c>
      <c r="G42" s="27"/>
      <c r="H42" s="27" t="s">
        <v>34</v>
      </c>
      <c r="I42" s="38">
        <v>0.5</v>
      </c>
      <c r="J42" s="54">
        <v>470000000</v>
      </c>
      <c r="K42" s="25" t="s">
        <v>32</v>
      </c>
      <c r="L42" s="53" t="s">
        <v>55</v>
      </c>
      <c r="M42" s="3" t="s">
        <v>44</v>
      </c>
      <c r="N42" s="26" t="s">
        <v>26</v>
      </c>
      <c r="O42" s="30" t="s">
        <v>69</v>
      </c>
      <c r="P42" s="27" t="s">
        <v>39</v>
      </c>
      <c r="Q42" s="28" t="s">
        <v>40</v>
      </c>
      <c r="R42" s="27" t="s">
        <v>27</v>
      </c>
      <c r="S42" s="137">
        <v>18</v>
      </c>
      <c r="T42" s="53">
        <v>59</v>
      </c>
      <c r="U42" s="22">
        <v>0</v>
      </c>
      <c r="V42" s="22">
        <f t="shared" si="0"/>
        <v>0</v>
      </c>
      <c r="W42" s="29" t="s">
        <v>41</v>
      </c>
      <c r="X42" s="13" t="s">
        <v>33</v>
      </c>
      <c r="Y42" s="29">
        <v>11.15</v>
      </c>
    </row>
    <row r="43" spans="2:25" ht="63.75">
      <c r="B43" s="29" t="s">
        <v>599</v>
      </c>
      <c r="C43" s="47" t="s">
        <v>14</v>
      </c>
      <c r="D43" s="27" t="s">
        <v>597</v>
      </c>
      <c r="E43" s="27" t="s">
        <v>588</v>
      </c>
      <c r="F43" s="27" t="s">
        <v>598</v>
      </c>
      <c r="G43" s="27"/>
      <c r="H43" s="27" t="s">
        <v>34</v>
      </c>
      <c r="I43" s="38">
        <v>0.5</v>
      </c>
      <c r="J43" s="54">
        <v>470000000</v>
      </c>
      <c r="K43" s="25" t="s">
        <v>32</v>
      </c>
      <c r="L43" s="53" t="s">
        <v>568</v>
      </c>
      <c r="M43" s="3" t="s">
        <v>44</v>
      </c>
      <c r="N43" s="26" t="s">
        <v>26</v>
      </c>
      <c r="O43" s="30" t="s">
        <v>69</v>
      </c>
      <c r="P43" s="27" t="s">
        <v>106</v>
      </c>
      <c r="Q43" s="28" t="s">
        <v>40</v>
      </c>
      <c r="R43" s="27" t="s">
        <v>27</v>
      </c>
      <c r="S43" s="137">
        <v>18</v>
      </c>
      <c r="T43" s="53">
        <v>59</v>
      </c>
      <c r="U43" s="22">
        <f>S43*T43</f>
        <v>1062</v>
      </c>
      <c r="V43" s="22">
        <f t="shared" si="0"/>
        <v>1189.44</v>
      </c>
      <c r="W43" s="29" t="s">
        <v>41</v>
      </c>
      <c r="X43" s="13" t="s">
        <v>33</v>
      </c>
      <c r="Y43" s="29"/>
    </row>
    <row r="44" spans="2:25" ht="63.75">
      <c r="B44" s="29" t="s">
        <v>600</v>
      </c>
      <c r="C44" s="47" t="s">
        <v>14</v>
      </c>
      <c r="D44" s="27" t="s">
        <v>601</v>
      </c>
      <c r="E44" s="27" t="s">
        <v>593</v>
      </c>
      <c r="F44" s="27" t="s">
        <v>602</v>
      </c>
      <c r="G44" s="27"/>
      <c r="H44" s="27" t="s">
        <v>34</v>
      </c>
      <c r="I44" s="38">
        <v>0.5</v>
      </c>
      <c r="J44" s="54">
        <v>470000000</v>
      </c>
      <c r="K44" s="25" t="s">
        <v>32</v>
      </c>
      <c r="L44" s="53" t="s">
        <v>55</v>
      </c>
      <c r="M44" s="3" t="s">
        <v>44</v>
      </c>
      <c r="N44" s="26" t="s">
        <v>26</v>
      </c>
      <c r="O44" s="30" t="s">
        <v>69</v>
      </c>
      <c r="P44" s="27" t="s">
        <v>39</v>
      </c>
      <c r="Q44" s="28" t="s">
        <v>40</v>
      </c>
      <c r="R44" s="27" t="s">
        <v>27</v>
      </c>
      <c r="S44" s="137">
        <v>9</v>
      </c>
      <c r="T44" s="53">
        <v>110</v>
      </c>
      <c r="U44" s="22">
        <v>0</v>
      </c>
      <c r="V44" s="22">
        <f t="shared" si="0"/>
        <v>0</v>
      </c>
      <c r="W44" s="29" t="s">
        <v>41</v>
      </c>
      <c r="X44" s="13" t="s">
        <v>33</v>
      </c>
      <c r="Y44" s="29">
        <v>11.15</v>
      </c>
    </row>
    <row r="45" spans="2:25" ht="63.75">
      <c r="B45" s="29" t="s">
        <v>603</v>
      </c>
      <c r="C45" s="47" t="s">
        <v>14</v>
      </c>
      <c r="D45" s="27" t="s">
        <v>601</v>
      </c>
      <c r="E45" s="27" t="s">
        <v>593</v>
      </c>
      <c r="F45" s="27" t="s">
        <v>602</v>
      </c>
      <c r="G45" s="27"/>
      <c r="H45" s="27" t="s">
        <v>34</v>
      </c>
      <c r="I45" s="38">
        <v>0.5</v>
      </c>
      <c r="J45" s="54">
        <v>470000000</v>
      </c>
      <c r="K45" s="25" t="s">
        <v>32</v>
      </c>
      <c r="L45" s="53" t="s">
        <v>568</v>
      </c>
      <c r="M45" s="3" t="s">
        <v>44</v>
      </c>
      <c r="N45" s="26" t="s">
        <v>26</v>
      </c>
      <c r="O45" s="30" t="s">
        <v>69</v>
      </c>
      <c r="P45" s="27" t="s">
        <v>106</v>
      </c>
      <c r="Q45" s="28" t="s">
        <v>40</v>
      </c>
      <c r="R45" s="27" t="s">
        <v>27</v>
      </c>
      <c r="S45" s="137">
        <v>9</v>
      </c>
      <c r="T45" s="53">
        <v>110</v>
      </c>
      <c r="U45" s="22">
        <f>S45*T45</f>
        <v>990</v>
      </c>
      <c r="V45" s="22">
        <f t="shared" si="0"/>
        <v>1108.8000000000002</v>
      </c>
      <c r="W45" s="29" t="s">
        <v>41</v>
      </c>
      <c r="X45" s="13" t="s">
        <v>33</v>
      </c>
      <c r="Y45" s="29"/>
    </row>
    <row r="46" spans="2:25" ht="63.75">
      <c r="B46" s="29" t="s">
        <v>604</v>
      </c>
      <c r="C46" s="47" t="s">
        <v>14</v>
      </c>
      <c r="D46" s="27" t="s">
        <v>605</v>
      </c>
      <c r="E46" s="27" t="s">
        <v>593</v>
      </c>
      <c r="F46" s="27" t="s">
        <v>606</v>
      </c>
      <c r="G46" s="27"/>
      <c r="H46" s="27" t="s">
        <v>34</v>
      </c>
      <c r="I46" s="38">
        <v>0.5</v>
      </c>
      <c r="J46" s="54">
        <v>470000000</v>
      </c>
      <c r="K46" s="25" t="s">
        <v>32</v>
      </c>
      <c r="L46" s="53" t="s">
        <v>55</v>
      </c>
      <c r="M46" s="3" t="s">
        <v>44</v>
      </c>
      <c r="N46" s="26" t="s">
        <v>26</v>
      </c>
      <c r="O46" s="30" t="s">
        <v>69</v>
      </c>
      <c r="P46" s="27" t="s">
        <v>39</v>
      </c>
      <c r="Q46" s="28" t="s">
        <v>40</v>
      </c>
      <c r="R46" s="27" t="s">
        <v>27</v>
      </c>
      <c r="S46" s="137">
        <v>33</v>
      </c>
      <c r="T46" s="53">
        <v>172</v>
      </c>
      <c r="U46" s="22">
        <v>0</v>
      </c>
      <c r="V46" s="22">
        <f t="shared" si="0"/>
        <v>0</v>
      </c>
      <c r="W46" s="29" t="s">
        <v>41</v>
      </c>
      <c r="X46" s="13" t="s">
        <v>33</v>
      </c>
      <c r="Y46" s="29">
        <v>11.15</v>
      </c>
    </row>
    <row r="47" spans="2:25" ht="63.75">
      <c r="B47" s="29" t="s">
        <v>607</v>
      </c>
      <c r="C47" s="47" t="s">
        <v>14</v>
      </c>
      <c r="D47" s="27" t="s">
        <v>605</v>
      </c>
      <c r="E47" s="27" t="s">
        <v>593</v>
      </c>
      <c r="F47" s="27" t="s">
        <v>606</v>
      </c>
      <c r="G47" s="27"/>
      <c r="H47" s="27" t="s">
        <v>34</v>
      </c>
      <c r="I47" s="38">
        <v>0.5</v>
      </c>
      <c r="J47" s="54">
        <v>470000000</v>
      </c>
      <c r="K47" s="25" t="s">
        <v>32</v>
      </c>
      <c r="L47" s="53" t="s">
        <v>568</v>
      </c>
      <c r="M47" s="3" t="s">
        <v>44</v>
      </c>
      <c r="N47" s="26" t="s">
        <v>26</v>
      </c>
      <c r="O47" s="30" t="s">
        <v>69</v>
      </c>
      <c r="P47" s="27" t="s">
        <v>106</v>
      </c>
      <c r="Q47" s="28" t="s">
        <v>40</v>
      </c>
      <c r="R47" s="27" t="s">
        <v>27</v>
      </c>
      <c r="S47" s="137">
        <v>33</v>
      </c>
      <c r="T47" s="53">
        <v>172</v>
      </c>
      <c r="U47" s="22">
        <f>S47*T47</f>
        <v>5676</v>
      </c>
      <c r="V47" s="22">
        <f t="shared" si="0"/>
        <v>6357.120000000001</v>
      </c>
      <c r="W47" s="29" t="s">
        <v>41</v>
      </c>
      <c r="X47" s="13" t="s">
        <v>33</v>
      </c>
      <c r="Y47" s="29"/>
    </row>
    <row r="48" spans="2:25" ht="63.75">
      <c r="B48" s="29" t="s">
        <v>608</v>
      </c>
      <c r="C48" s="47" t="s">
        <v>14</v>
      </c>
      <c r="D48" s="29" t="s">
        <v>609</v>
      </c>
      <c r="E48" s="27" t="s">
        <v>610</v>
      </c>
      <c r="F48" s="27" t="s">
        <v>611</v>
      </c>
      <c r="G48" s="27"/>
      <c r="H48" s="27" t="s">
        <v>34</v>
      </c>
      <c r="I48" s="38">
        <v>0.5</v>
      </c>
      <c r="J48" s="54">
        <v>470000000</v>
      </c>
      <c r="K48" s="25" t="s">
        <v>32</v>
      </c>
      <c r="L48" s="53" t="s">
        <v>55</v>
      </c>
      <c r="M48" s="3" t="s">
        <v>44</v>
      </c>
      <c r="N48" s="26" t="s">
        <v>26</v>
      </c>
      <c r="O48" s="30" t="s">
        <v>69</v>
      </c>
      <c r="P48" s="27" t="s">
        <v>39</v>
      </c>
      <c r="Q48" s="28" t="s">
        <v>40</v>
      </c>
      <c r="R48" s="27" t="s">
        <v>27</v>
      </c>
      <c r="S48" s="137">
        <v>90</v>
      </c>
      <c r="T48" s="53">
        <v>300</v>
      </c>
      <c r="U48" s="22">
        <v>0</v>
      </c>
      <c r="V48" s="22">
        <f t="shared" si="0"/>
        <v>0</v>
      </c>
      <c r="W48" s="29" t="s">
        <v>41</v>
      </c>
      <c r="X48" s="13" t="s">
        <v>33</v>
      </c>
      <c r="Y48" s="29">
        <v>11.15</v>
      </c>
    </row>
    <row r="49" spans="2:25" ht="63.75">
      <c r="B49" s="29" t="s">
        <v>612</v>
      </c>
      <c r="C49" s="47" t="s">
        <v>14</v>
      </c>
      <c r="D49" s="29" t="s">
        <v>609</v>
      </c>
      <c r="E49" s="27" t="s">
        <v>610</v>
      </c>
      <c r="F49" s="27" t="s">
        <v>611</v>
      </c>
      <c r="G49" s="27"/>
      <c r="H49" s="27" t="s">
        <v>34</v>
      </c>
      <c r="I49" s="38">
        <v>0.5</v>
      </c>
      <c r="J49" s="54">
        <v>470000000</v>
      </c>
      <c r="K49" s="25" t="s">
        <v>32</v>
      </c>
      <c r="L49" s="53" t="s">
        <v>568</v>
      </c>
      <c r="M49" s="3" t="s">
        <v>44</v>
      </c>
      <c r="N49" s="26" t="s">
        <v>26</v>
      </c>
      <c r="O49" s="30" t="s">
        <v>69</v>
      </c>
      <c r="P49" s="27" t="s">
        <v>106</v>
      </c>
      <c r="Q49" s="28" t="s">
        <v>40</v>
      </c>
      <c r="R49" s="27" t="s">
        <v>27</v>
      </c>
      <c r="S49" s="137">
        <v>90</v>
      </c>
      <c r="T49" s="53">
        <v>300</v>
      </c>
      <c r="U49" s="22">
        <f>S49*T49</f>
        <v>27000</v>
      </c>
      <c r="V49" s="22">
        <f t="shared" si="0"/>
        <v>30240.000000000004</v>
      </c>
      <c r="W49" s="29" t="s">
        <v>41</v>
      </c>
      <c r="X49" s="13" t="s">
        <v>33</v>
      </c>
      <c r="Y49" s="29"/>
    </row>
    <row r="50" spans="2:25" ht="63.75">
      <c r="B50" s="29" t="s">
        <v>613</v>
      </c>
      <c r="C50" s="47" t="s">
        <v>14</v>
      </c>
      <c r="D50" s="29" t="s">
        <v>609</v>
      </c>
      <c r="E50" s="27" t="s">
        <v>610</v>
      </c>
      <c r="F50" s="27" t="s">
        <v>614</v>
      </c>
      <c r="G50" s="27"/>
      <c r="H50" s="27" t="s">
        <v>34</v>
      </c>
      <c r="I50" s="38">
        <v>0.5</v>
      </c>
      <c r="J50" s="54">
        <v>470000000</v>
      </c>
      <c r="K50" s="25" t="s">
        <v>32</v>
      </c>
      <c r="L50" s="53" t="s">
        <v>55</v>
      </c>
      <c r="M50" s="3" t="s">
        <v>44</v>
      </c>
      <c r="N50" s="26" t="s">
        <v>26</v>
      </c>
      <c r="O50" s="30" t="s">
        <v>69</v>
      </c>
      <c r="P50" s="27" t="s">
        <v>39</v>
      </c>
      <c r="Q50" s="28" t="s">
        <v>40</v>
      </c>
      <c r="R50" s="27" t="s">
        <v>27</v>
      </c>
      <c r="S50" s="137">
        <v>6</v>
      </c>
      <c r="T50" s="53">
        <v>450</v>
      </c>
      <c r="U50" s="22">
        <v>0</v>
      </c>
      <c r="V50" s="22">
        <f t="shared" si="0"/>
        <v>0</v>
      </c>
      <c r="W50" s="29" t="s">
        <v>41</v>
      </c>
      <c r="X50" s="13" t="s">
        <v>33</v>
      </c>
      <c r="Y50" s="29">
        <v>11.15</v>
      </c>
    </row>
    <row r="51" spans="2:25" ht="63.75">
      <c r="B51" s="29" t="s">
        <v>615</v>
      </c>
      <c r="C51" s="47" t="s">
        <v>14</v>
      </c>
      <c r="D51" s="29" t="s">
        <v>609</v>
      </c>
      <c r="E51" s="27" t="s">
        <v>610</v>
      </c>
      <c r="F51" s="27" t="s">
        <v>614</v>
      </c>
      <c r="G51" s="27"/>
      <c r="H51" s="27" t="s">
        <v>34</v>
      </c>
      <c r="I51" s="38">
        <v>0.5</v>
      </c>
      <c r="J51" s="54">
        <v>470000000</v>
      </c>
      <c r="K51" s="25" t="s">
        <v>32</v>
      </c>
      <c r="L51" s="53" t="s">
        <v>568</v>
      </c>
      <c r="M51" s="3" t="s">
        <v>44</v>
      </c>
      <c r="N51" s="26" t="s">
        <v>26</v>
      </c>
      <c r="O51" s="30" t="s">
        <v>69</v>
      </c>
      <c r="P51" s="27" t="s">
        <v>106</v>
      </c>
      <c r="Q51" s="28" t="s">
        <v>40</v>
      </c>
      <c r="R51" s="27" t="s">
        <v>27</v>
      </c>
      <c r="S51" s="137">
        <v>6</v>
      </c>
      <c r="T51" s="53">
        <v>450</v>
      </c>
      <c r="U51" s="22">
        <f>S51*T51</f>
        <v>2700</v>
      </c>
      <c r="V51" s="22">
        <f t="shared" si="0"/>
        <v>3024.0000000000005</v>
      </c>
      <c r="W51" s="29" t="s">
        <v>41</v>
      </c>
      <c r="X51" s="13" t="s">
        <v>33</v>
      </c>
      <c r="Y51" s="29"/>
    </row>
    <row r="52" spans="2:25" ht="63.75">
      <c r="B52" s="29" t="s">
        <v>616</v>
      </c>
      <c r="C52" s="47" t="s">
        <v>14</v>
      </c>
      <c r="D52" s="29" t="s">
        <v>609</v>
      </c>
      <c r="E52" s="27" t="s">
        <v>610</v>
      </c>
      <c r="F52" s="27" t="s">
        <v>617</v>
      </c>
      <c r="G52" s="27"/>
      <c r="H52" s="27" t="s">
        <v>34</v>
      </c>
      <c r="I52" s="38">
        <v>0.5</v>
      </c>
      <c r="J52" s="54">
        <v>470000000</v>
      </c>
      <c r="K52" s="25" t="s">
        <v>32</v>
      </c>
      <c r="L52" s="53" t="s">
        <v>55</v>
      </c>
      <c r="M52" s="3" t="s">
        <v>44</v>
      </c>
      <c r="N52" s="26" t="s">
        <v>26</v>
      </c>
      <c r="O52" s="30" t="s">
        <v>69</v>
      </c>
      <c r="P52" s="27" t="s">
        <v>39</v>
      </c>
      <c r="Q52" s="28" t="s">
        <v>40</v>
      </c>
      <c r="R52" s="27" t="s">
        <v>27</v>
      </c>
      <c r="S52" s="137">
        <v>6</v>
      </c>
      <c r="T52" s="53">
        <v>1750</v>
      </c>
      <c r="U52" s="22">
        <v>0</v>
      </c>
      <c r="V52" s="22">
        <f t="shared" si="0"/>
        <v>0</v>
      </c>
      <c r="W52" s="29" t="s">
        <v>41</v>
      </c>
      <c r="X52" s="13" t="s">
        <v>33</v>
      </c>
      <c r="Y52" s="29">
        <v>11.15</v>
      </c>
    </row>
    <row r="53" spans="2:25" ht="63.75">
      <c r="B53" s="29" t="s">
        <v>618</v>
      </c>
      <c r="C53" s="47" t="s">
        <v>14</v>
      </c>
      <c r="D53" s="29" t="s">
        <v>609</v>
      </c>
      <c r="E53" s="27" t="s">
        <v>610</v>
      </c>
      <c r="F53" s="27" t="s">
        <v>617</v>
      </c>
      <c r="G53" s="27"/>
      <c r="H53" s="27" t="s">
        <v>34</v>
      </c>
      <c r="I53" s="38">
        <v>0.5</v>
      </c>
      <c r="J53" s="54">
        <v>470000000</v>
      </c>
      <c r="K53" s="25" t="s">
        <v>32</v>
      </c>
      <c r="L53" s="53" t="s">
        <v>568</v>
      </c>
      <c r="M53" s="3" t="s">
        <v>44</v>
      </c>
      <c r="N53" s="26" t="s">
        <v>26</v>
      </c>
      <c r="O53" s="30" t="s">
        <v>69</v>
      </c>
      <c r="P53" s="27" t="s">
        <v>106</v>
      </c>
      <c r="Q53" s="28" t="s">
        <v>40</v>
      </c>
      <c r="R53" s="27" t="s">
        <v>27</v>
      </c>
      <c r="S53" s="137">
        <v>6</v>
      </c>
      <c r="T53" s="53">
        <v>1750</v>
      </c>
      <c r="U53" s="22">
        <f>S53*T53</f>
        <v>10500</v>
      </c>
      <c r="V53" s="22">
        <f t="shared" si="0"/>
        <v>11760.000000000002</v>
      </c>
      <c r="W53" s="29" t="s">
        <v>41</v>
      </c>
      <c r="X53" s="13" t="s">
        <v>33</v>
      </c>
      <c r="Y53" s="29"/>
    </row>
    <row r="54" spans="2:25" ht="63.75">
      <c r="B54" s="29" t="s">
        <v>487</v>
      </c>
      <c r="C54" s="47" t="s">
        <v>14</v>
      </c>
      <c r="D54" s="29" t="s">
        <v>488</v>
      </c>
      <c r="E54" s="27" t="s">
        <v>489</v>
      </c>
      <c r="F54" s="27" t="s">
        <v>490</v>
      </c>
      <c r="G54" s="27"/>
      <c r="H54" s="27" t="s">
        <v>31</v>
      </c>
      <c r="I54" s="38">
        <v>0.2</v>
      </c>
      <c r="J54" s="54">
        <v>470000000</v>
      </c>
      <c r="K54" s="25" t="s">
        <v>32</v>
      </c>
      <c r="L54" s="53" t="s">
        <v>70</v>
      </c>
      <c r="M54" s="3" t="s">
        <v>44</v>
      </c>
      <c r="N54" s="26" t="s">
        <v>26</v>
      </c>
      <c r="O54" s="30" t="s">
        <v>69</v>
      </c>
      <c r="P54" s="27" t="s">
        <v>39</v>
      </c>
      <c r="Q54" s="28" t="s">
        <v>40</v>
      </c>
      <c r="R54" s="27" t="s">
        <v>27</v>
      </c>
      <c r="S54" s="137">
        <v>428</v>
      </c>
      <c r="T54" s="53">
        <v>12000.04</v>
      </c>
      <c r="U54" s="22">
        <v>0</v>
      </c>
      <c r="V54" s="22">
        <f t="shared" si="0"/>
        <v>0</v>
      </c>
      <c r="W54" s="29" t="s">
        <v>41</v>
      </c>
      <c r="X54" s="13" t="s">
        <v>33</v>
      </c>
      <c r="Y54" s="29" t="s">
        <v>105</v>
      </c>
    </row>
    <row r="55" spans="2:25" ht="63.75">
      <c r="B55" s="29" t="s">
        <v>491</v>
      </c>
      <c r="C55" s="47" t="s">
        <v>14</v>
      </c>
      <c r="D55" s="29" t="s">
        <v>488</v>
      </c>
      <c r="E55" s="27" t="s">
        <v>489</v>
      </c>
      <c r="F55" s="27" t="s">
        <v>490</v>
      </c>
      <c r="G55" s="27"/>
      <c r="H55" s="27" t="s">
        <v>31</v>
      </c>
      <c r="I55" s="38">
        <v>0.2</v>
      </c>
      <c r="J55" s="54">
        <v>470000000</v>
      </c>
      <c r="K55" s="25" t="s">
        <v>32</v>
      </c>
      <c r="L55" s="53" t="s">
        <v>492</v>
      </c>
      <c r="M55" s="3" t="s">
        <v>44</v>
      </c>
      <c r="N55" s="26" t="s">
        <v>26</v>
      </c>
      <c r="O55" s="27" t="s">
        <v>548</v>
      </c>
      <c r="P55" s="23" t="s">
        <v>106</v>
      </c>
      <c r="Q55" s="28" t="s">
        <v>40</v>
      </c>
      <c r="R55" s="27" t="s">
        <v>27</v>
      </c>
      <c r="S55" s="137">
        <v>428</v>
      </c>
      <c r="T55" s="53">
        <v>12000.04</v>
      </c>
      <c r="U55" s="22">
        <f>S55*T55</f>
        <v>5136017.12</v>
      </c>
      <c r="V55" s="22">
        <f t="shared" si="0"/>
        <v>5752339.174400001</v>
      </c>
      <c r="W55" s="29" t="s">
        <v>41</v>
      </c>
      <c r="X55" s="13" t="s">
        <v>33</v>
      </c>
      <c r="Y55" s="29"/>
    </row>
    <row r="56" spans="2:25" ht="63.75">
      <c r="B56" s="29" t="s">
        <v>493</v>
      </c>
      <c r="C56" s="47" t="s">
        <v>14</v>
      </c>
      <c r="D56" s="180" t="s">
        <v>494</v>
      </c>
      <c r="E56" s="27" t="s">
        <v>495</v>
      </c>
      <c r="F56" s="27" t="s">
        <v>496</v>
      </c>
      <c r="G56" s="27"/>
      <c r="H56" s="27" t="s">
        <v>31</v>
      </c>
      <c r="I56" s="38">
        <v>0</v>
      </c>
      <c r="J56" s="54">
        <v>470000000</v>
      </c>
      <c r="K56" s="25" t="s">
        <v>32</v>
      </c>
      <c r="L56" s="53" t="s">
        <v>70</v>
      </c>
      <c r="M56" s="3" t="s">
        <v>44</v>
      </c>
      <c r="N56" s="26" t="s">
        <v>26</v>
      </c>
      <c r="O56" s="30" t="s">
        <v>69</v>
      </c>
      <c r="P56" s="27" t="s">
        <v>39</v>
      </c>
      <c r="Q56" s="28" t="s">
        <v>377</v>
      </c>
      <c r="R56" s="27" t="s">
        <v>378</v>
      </c>
      <c r="S56" s="137">
        <v>125</v>
      </c>
      <c r="T56" s="53">
        <v>10491.37</v>
      </c>
      <c r="U56" s="22">
        <v>0</v>
      </c>
      <c r="V56" s="22">
        <f t="shared" si="0"/>
        <v>0</v>
      </c>
      <c r="W56" s="29" t="s">
        <v>41</v>
      </c>
      <c r="X56" s="13" t="s">
        <v>33</v>
      </c>
      <c r="Y56" s="29" t="s">
        <v>105</v>
      </c>
    </row>
    <row r="57" spans="2:25" ht="63.75">
      <c r="B57" s="29" t="s">
        <v>497</v>
      </c>
      <c r="C57" s="47" t="s">
        <v>14</v>
      </c>
      <c r="D57" s="180" t="s">
        <v>494</v>
      </c>
      <c r="E57" s="27" t="s">
        <v>495</v>
      </c>
      <c r="F57" s="27" t="s">
        <v>496</v>
      </c>
      <c r="G57" s="27"/>
      <c r="H57" s="27" t="s">
        <v>31</v>
      </c>
      <c r="I57" s="38">
        <v>0</v>
      </c>
      <c r="J57" s="54">
        <v>470000000</v>
      </c>
      <c r="K57" s="25" t="s">
        <v>32</v>
      </c>
      <c r="L57" s="53" t="s">
        <v>492</v>
      </c>
      <c r="M57" s="3" t="s">
        <v>44</v>
      </c>
      <c r="N57" s="26" t="s">
        <v>26</v>
      </c>
      <c r="O57" s="27" t="s">
        <v>548</v>
      </c>
      <c r="P57" s="23" t="s">
        <v>106</v>
      </c>
      <c r="Q57" s="28" t="s">
        <v>377</v>
      </c>
      <c r="R57" s="27" t="s">
        <v>378</v>
      </c>
      <c r="S57" s="137">
        <v>125</v>
      </c>
      <c r="T57" s="53">
        <v>10491.37</v>
      </c>
      <c r="U57" s="22">
        <f>S57*T57</f>
        <v>1311421.25</v>
      </c>
      <c r="V57" s="22">
        <f t="shared" si="0"/>
        <v>1468791.8</v>
      </c>
      <c r="W57" s="29" t="s">
        <v>41</v>
      </c>
      <c r="X57" s="13" t="s">
        <v>33</v>
      </c>
      <c r="Y57" s="29"/>
    </row>
    <row r="58" spans="2:25" ht="63.75">
      <c r="B58" s="29" t="s">
        <v>498</v>
      </c>
      <c r="C58" s="47" t="s">
        <v>14</v>
      </c>
      <c r="D58" s="29" t="s">
        <v>499</v>
      </c>
      <c r="E58" s="27" t="s">
        <v>500</v>
      </c>
      <c r="F58" s="27" t="s">
        <v>501</v>
      </c>
      <c r="G58" s="27"/>
      <c r="H58" s="27" t="s">
        <v>31</v>
      </c>
      <c r="I58" s="38">
        <v>0</v>
      </c>
      <c r="J58" s="54">
        <v>470000000</v>
      </c>
      <c r="K58" s="25" t="s">
        <v>32</v>
      </c>
      <c r="L58" s="53" t="s">
        <v>70</v>
      </c>
      <c r="M58" s="3" t="s">
        <v>44</v>
      </c>
      <c r="N58" s="26" t="s">
        <v>26</v>
      </c>
      <c r="O58" s="30" t="s">
        <v>69</v>
      </c>
      <c r="P58" s="27" t="s">
        <v>39</v>
      </c>
      <c r="Q58" s="28" t="s">
        <v>377</v>
      </c>
      <c r="R58" s="27" t="s">
        <v>378</v>
      </c>
      <c r="S58" s="137">
        <v>61</v>
      </c>
      <c r="T58" s="53">
        <v>7787.41</v>
      </c>
      <c r="U58" s="22">
        <v>0</v>
      </c>
      <c r="V58" s="22">
        <f t="shared" si="0"/>
        <v>0</v>
      </c>
      <c r="W58" s="29" t="s">
        <v>41</v>
      </c>
      <c r="X58" s="13" t="s">
        <v>33</v>
      </c>
      <c r="Y58" s="29" t="s">
        <v>105</v>
      </c>
    </row>
    <row r="59" spans="2:25" ht="63.75">
      <c r="B59" s="29" t="s">
        <v>502</v>
      </c>
      <c r="C59" s="47" t="s">
        <v>14</v>
      </c>
      <c r="D59" s="29" t="s">
        <v>499</v>
      </c>
      <c r="E59" s="27" t="s">
        <v>500</v>
      </c>
      <c r="F59" s="27" t="s">
        <v>501</v>
      </c>
      <c r="G59" s="27"/>
      <c r="H59" s="27" t="s">
        <v>31</v>
      </c>
      <c r="I59" s="38">
        <v>0</v>
      </c>
      <c r="J59" s="54">
        <v>470000000</v>
      </c>
      <c r="K59" s="25" t="s">
        <v>32</v>
      </c>
      <c r="L59" s="53" t="s">
        <v>492</v>
      </c>
      <c r="M59" s="3" t="s">
        <v>44</v>
      </c>
      <c r="N59" s="26" t="s">
        <v>26</v>
      </c>
      <c r="O59" s="27" t="s">
        <v>548</v>
      </c>
      <c r="P59" s="23" t="s">
        <v>106</v>
      </c>
      <c r="Q59" s="28" t="s">
        <v>377</v>
      </c>
      <c r="R59" s="27" t="s">
        <v>378</v>
      </c>
      <c r="S59" s="137">
        <v>61</v>
      </c>
      <c r="T59" s="53">
        <v>7787.41</v>
      </c>
      <c r="U59" s="22">
        <f>S59*T59</f>
        <v>475032.01</v>
      </c>
      <c r="V59" s="22">
        <f t="shared" si="0"/>
        <v>532035.8512</v>
      </c>
      <c r="W59" s="29" t="s">
        <v>41</v>
      </c>
      <c r="X59" s="13" t="s">
        <v>33</v>
      </c>
      <c r="Y59" s="29"/>
    </row>
    <row r="60" spans="2:25" ht="63.75">
      <c r="B60" s="29" t="s">
        <v>503</v>
      </c>
      <c r="C60" s="47" t="s">
        <v>14</v>
      </c>
      <c r="D60" s="29" t="s">
        <v>504</v>
      </c>
      <c r="E60" s="27" t="s">
        <v>505</v>
      </c>
      <c r="F60" s="27" t="s">
        <v>506</v>
      </c>
      <c r="G60" s="27"/>
      <c r="H60" s="27" t="s">
        <v>31</v>
      </c>
      <c r="I60" s="38">
        <v>0</v>
      </c>
      <c r="J60" s="54">
        <v>470000000</v>
      </c>
      <c r="K60" s="25" t="s">
        <v>32</v>
      </c>
      <c r="L60" s="53" t="s">
        <v>70</v>
      </c>
      <c r="M60" s="3" t="s">
        <v>44</v>
      </c>
      <c r="N60" s="26" t="s">
        <v>26</v>
      </c>
      <c r="O60" s="30" t="s">
        <v>69</v>
      </c>
      <c r="P60" s="27" t="s">
        <v>39</v>
      </c>
      <c r="Q60" s="28" t="s">
        <v>40</v>
      </c>
      <c r="R60" s="27" t="s">
        <v>27</v>
      </c>
      <c r="S60" s="137">
        <v>160</v>
      </c>
      <c r="T60" s="53">
        <v>2703.97</v>
      </c>
      <c r="U60" s="22">
        <v>0</v>
      </c>
      <c r="V60" s="22">
        <f t="shared" si="0"/>
        <v>0</v>
      </c>
      <c r="W60" s="29" t="s">
        <v>41</v>
      </c>
      <c r="X60" s="13" t="s">
        <v>33</v>
      </c>
      <c r="Y60" s="29" t="s">
        <v>105</v>
      </c>
    </row>
    <row r="61" spans="2:25" ht="63.75">
      <c r="B61" s="29" t="s">
        <v>507</v>
      </c>
      <c r="C61" s="47" t="s">
        <v>14</v>
      </c>
      <c r="D61" s="29" t="s">
        <v>504</v>
      </c>
      <c r="E61" s="27" t="s">
        <v>505</v>
      </c>
      <c r="F61" s="27" t="s">
        <v>506</v>
      </c>
      <c r="G61" s="27"/>
      <c r="H61" s="27" t="s">
        <v>31</v>
      </c>
      <c r="I61" s="38">
        <v>0</v>
      </c>
      <c r="J61" s="54">
        <v>470000000</v>
      </c>
      <c r="K61" s="25" t="s">
        <v>32</v>
      </c>
      <c r="L61" s="53" t="s">
        <v>492</v>
      </c>
      <c r="M61" s="3" t="s">
        <v>44</v>
      </c>
      <c r="N61" s="26" t="s">
        <v>26</v>
      </c>
      <c r="O61" s="27" t="s">
        <v>548</v>
      </c>
      <c r="P61" s="23" t="s">
        <v>106</v>
      </c>
      <c r="Q61" s="28" t="s">
        <v>40</v>
      </c>
      <c r="R61" s="27" t="s">
        <v>27</v>
      </c>
      <c r="S61" s="137">
        <v>160</v>
      </c>
      <c r="T61" s="53">
        <v>2703.97</v>
      </c>
      <c r="U61" s="22">
        <f>S61*T61</f>
        <v>432635.19999999995</v>
      </c>
      <c r="V61" s="22">
        <f t="shared" si="0"/>
        <v>484551.424</v>
      </c>
      <c r="W61" s="29" t="s">
        <v>41</v>
      </c>
      <c r="X61" s="13" t="s">
        <v>33</v>
      </c>
      <c r="Y61" s="29"/>
    </row>
    <row r="62" spans="2:25" ht="63.75">
      <c r="B62" s="29" t="s">
        <v>516</v>
      </c>
      <c r="C62" s="47" t="s">
        <v>14</v>
      </c>
      <c r="D62" s="181" t="s">
        <v>517</v>
      </c>
      <c r="E62" s="181" t="s">
        <v>518</v>
      </c>
      <c r="F62" s="181" t="s">
        <v>519</v>
      </c>
      <c r="G62" s="27"/>
      <c r="H62" s="27" t="s">
        <v>31</v>
      </c>
      <c r="I62" s="38">
        <v>0</v>
      </c>
      <c r="J62" s="54">
        <v>470000000</v>
      </c>
      <c r="K62" s="25" t="s">
        <v>32</v>
      </c>
      <c r="L62" s="53" t="s">
        <v>70</v>
      </c>
      <c r="M62" s="3" t="s">
        <v>44</v>
      </c>
      <c r="N62" s="26" t="s">
        <v>26</v>
      </c>
      <c r="O62" s="30" t="s">
        <v>69</v>
      </c>
      <c r="P62" s="27" t="s">
        <v>39</v>
      </c>
      <c r="Q62" s="28" t="s">
        <v>40</v>
      </c>
      <c r="R62" s="27" t="s">
        <v>27</v>
      </c>
      <c r="S62" s="137">
        <v>55</v>
      </c>
      <c r="T62" s="53">
        <v>10714.29</v>
      </c>
      <c r="U62" s="22">
        <v>0</v>
      </c>
      <c r="V62" s="22">
        <f t="shared" si="0"/>
        <v>0</v>
      </c>
      <c r="W62" s="29" t="s">
        <v>41</v>
      </c>
      <c r="X62" s="13" t="s">
        <v>33</v>
      </c>
      <c r="Y62" s="29" t="s">
        <v>105</v>
      </c>
    </row>
    <row r="63" spans="2:25" ht="63.75">
      <c r="B63" s="29" t="s">
        <v>520</v>
      </c>
      <c r="C63" s="47" t="s">
        <v>14</v>
      </c>
      <c r="D63" s="181" t="s">
        <v>517</v>
      </c>
      <c r="E63" s="181" t="s">
        <v>518</v>
      </c>
      <c r="F63" s="181" t="s">
        <v>519</v>
      </c>
      <c r="G63" s="27"/>
      <c r="H63" s="27" t="s">
        <v>31</v>
      </c>
      <c r="I63" s="38">
        <v>0</v>
      </c>
      <c r="J63" s="54">
        <v>470000000</v>
      </c>
      <c r="K63" s="25" t="s">
        <v>32</v>
      </c>
      <c r="L63" s="53" t="s">
        <v>492</v>
      </c>
      <c r="M63" s="3" t="s">
        <v>44</v>
      </c>
      <c r="N63" s="26" t="s">
        <v>26</v>
      </c>
      <c r="O63" s="27" t="s">
        <v>548</v>
      </c>
      <c r="P63" s="23" t="s">
        <v>106</v>
      </c>
      <c r="Q63" s="28" t="s">
        <v>40</v>
      </c>
      <c r="R63" s="27" t="s">
        <v>27</v>
      </c>
      <c r="S63" s="137">
        <v>55</v>
      </c>
      <c r="T63" s="53">
        <v>10714.29</v>
      </c>
      <c r="U63" s="22">
        <f>S63*T63</f>
        <v>589285.9500000001</v>
      </c>
      <c r="V63" s="22">
        <f t="shared" si="0"/>
        <v>660000.2640000001</v>
      </c>
      <c r="W63" s="29" t="s">
        <v>41</v>
      </c>
      <c r="X63" s="13" t="s">
        <v>33</v>
      </c>
      <c r="Y63" s="29"/>
    </row>
    <row r="64" spans="2:25" ht="63.75">
      <c r="B64" s="29" t="s">
        <v>549</v>
      </c>
      <c r="C64" s="47" t="s">
        <v>14</v>
      </c>
      <c r="D64" s="67" t="s">
        <v>550</v>
      </c>
      <c r="E64" s="40" t="s">
        <v>551</v>
      </c>
      <c r="F64" s="136" t="s">
        <v>552</v>
      </c>
      <c r="G64" s="136"/>
      <c r="H64" s="27" t="s">
        <v>34</v>
      </c>
      <c r="I64" s="38">
        <v>0</v>
      </c>
      <c r="J64" s="54">
        <v>470000000</v>
      </c>
      <c r="K64" s="25" t="s">
        <v>32</v>
      </c>
      <c r="L64" s="53" t="s">
        <v>553</v>
      </c>
      <c r="M64" s="3" t="s">
        <v>44</v>
      </c>
      <c r="N64" s="26" t="s">
        <v>26</v>
      </c>
      <c r="O64" s="30" t="s">
        <v>69</v>
      </c>
      <c r="P64" s="27" t="s">
        <v>39</v>
      </c>
      <c r="Q64" s="28" t="s">
        <v>40</v>
      </c>
      <c r="R64" s="136" t="s">
        <v>554</v>
      </c>
      <c r="S64" s="137">
        <v>20</v>
      </c>
      <c r="T64" s="138">
        <v>2640</v>
      </c>
      <c r="U64" s="22">
        <v>0</v>
      </c>
      <c r="V64" s="22">
        <f t="shared" si="0"/>
        <v>0</v>
      </c>
      <c r="W64" s="29" t="s">
        <v>41</v>
      </c>
      <c r="X64" s="13" t="s">
        <v>33</v>
      </c>
      <c r="Y64" s="29" t="s">
        <v>105</v>
      </c>
    </row>
    <row r="65" spans="2:25" ht="63.75">
      <c r="B65" s="29" t="s">
        <v>555</v>
      </c>
      <c r="C65" s="47" t="s">
        <v>14</v>
      </c>
      <c r="D65" s="67" t="s">
        <v>550</v>
      </c>
      <c r="E65" s="40" t="s">
        <v>551</v>
      </c>
      <c r="F65" s="136" t="s">
        <v>552</v>
      </c>
      <c r="G65" s="136"/>
      <c r="H65" s="27" t="s">
        <v>34</v>
      </c>
      <c r="I65" s="38">
        <v>0</v>
      </c>
      <c r="J65" s="54">
        <v>470000000</v>
      </c>
      <c r="K65" s="25" t="s">
        <v>32</v>
      </c>
      <c r="L65" s="53" t="s">
        <v>556</v>
      </c>
      <c r="M65" s="3" t="s">
        <v>44</v>
      </c>
      <c r="N65" s="26" t="s">
        <v>26</v>
      </c>
      <c r="O65" s="30" t="s">
        <v>42</v>
      </c>
      <c r="P65" s="27" t="s">
        <v>106</v>
      </c>
      <c r="Q65" s="28" t="s">
        <v>40</v>
      </c>
      <c r="R65" s="136" t="s">
        <v>554</v>
      </c>
      <c r="S65" s="137">
        <v>20</v>
      </c>
      <c r="T65" s="138">
        <v>2640</v>
      </c>
      <c r="U65" s="22">
        <f>S65*T65</f>
        <v>52800</v>
      </c>
      <c r="V65" s="22">
        <f t="shared" si="0"/>
        <v>59136.00000000001</v>
      </c>
      <c r="W65" s="29" t="s">
        <v>41</v>
      </c>
      <c r="X65" s="13" t="s">
        <v>33</v>
      </c>
      <c r="Y65" s="29"/>
    </row>
    <row r="66" spans="2:25" ht="63.75">
      <c r="B66" s="29" t="s">
        <v>557</v>
      </c>
      <c r="C66" s="47" t="s">
        <v>14</v>
      </c>
      <c r="D66" s="67" t="s">
        <v>558</v>
      </c>
      <c r="E66" s="67" t="s">
        <v>559</v>
      </c>
      <c r="F66" s="67" t="s">
        <v>560</v>
      </c>
      <c r="G66" s="37"/>
      <c r="H66" s="27" t="s">
        <v>34</v>
      </c>
      <c r="I66" s="38">
        <v>0</v>
      </c>
      <c r="J66" s="54">
        <v>470000000</v>
      </c>
      <c r="K66" s="25" t="s">
        <v>32</v>
      </c>
      <c r="L66" s="53" t="s">
        <v>553</v>
      </c>
      <c r="M66" s="3" t="s">
        <v>44</v>
      </c>
      <c r="N66" s="26" t="s">
        <v>26</v>
      </c>
      <c r="O66" s="30" t="s">
        <v>69</v>
      </c>
      <c r="P66" s="27" t="s">
        <v>39</v>
      </c>
      <c r="Q66" s="28" t="s">
        <v>40</v>
      </c>
      <c r="R66" s="27" t="s">
        <v>27</v>
      </c>
      <c r="S66" s="41">
        <v>630</v>
      </c>
      <c r="T66" s="138">
        <v>770</v>
      </c>
      <c r="U66" s="22">
        <v>0</v>
      </c>
      <c r="V66" s="22">
        <f t="shared" si="0"/>
        <v>0</v>
      </c>
      <c r="W66" s="29" t="s">
        <v>41</v>
      </c>
      <c r="X66" s="13" t="s">
        <v>33</v>
      </c>
      <c r="Y66" s="29" t="s">
        <v>105</v>
      </c>
    </row>
    <row r="67" spans="2:25" ht="63.75">
      <c r="B67" s="29" t="s">
        <v>561</v>
      </c>
      <c r="C67" s="47" t="s">
        <v>14</v>
      </c>
      <c r="D67" s="67" t="s">
        <v>558</v>
      </c>
      <c r="E67" s="67" t="s">
        <v>559</v>
      </c>
      <c r="F67" s="67" t="s">
        <v>560</v>
      </c>
      <c r="G67" s="37"/>
      <c r="H67" s="27" t="s">
        <v>34</v>
      </c>
      <c r="I67" s="38">
        <v>0</v>
      </c>
      <c r="J67" s="54">
        <v>470000000</v>
      </c>
      <c r="K67" s="25" t="s">
        <v>32</v>
      </c>
      <c r="L67" s="53" t="s">
        <v>562</v>
      </c>
      <c r="M67" s="3" t="s">
        <v>44</v>
      </c>
      <c r="N67" s="26" t="s">
        <v>26</v>
      </c>
      <c r="O67" s="30" t="s">
        <v>42</v>
      </c>
      <c r="P67" s="27" t="s">
        <v>106</v>
      </c>
      <c r="Q67" s="28" t="s">
        <v>40</v>
      </c>
      <c r="R67" s="27" t="s">
        <v>27</v>
      </c>
      <c r="S67" s="41">
        <v>630</v>
      </c>
      <c r="T67" s="138">
        <v>770</v>
      </c>
      <c r="U67" s="22">
        <f>S67*T67</f>
        <v>485100</v>
      </c>
      <c r="V67" s="22">
        <f t="shared" si="0"/>
        <v>543312</v>
      </c>
      <c r="W67" s="29" t="s">
        <v>41</v>
      </c>
      <c r="X67" s="13" t="s">
        <v>33</v>
      </c>
      <c r="Y67" s="29"/>
    </row>
    <row r="68" spans="2:25" ht="63.75">
      <c r="B68" s="29" t="s">
        <v>112</v>
      </c>
      <c r="C68" s="47" t="s">
        <v>14</v>
      </c>
      <c r="D68" s="182" t="s">
        <v>113</v>
      </c>
      <c r="E68" s="183" t="s">
        <v>114</v>
      </c>
      <c r="F68" s="184" t="s">
        <v>115</v>
      </c>
      <c r="G68" s="141"/>
      <c r="H68" s="29" t="s">
        <v>31</v>
      </c>
      <c r="I68" s="38">
        <v>0.5</v>
      </c>
      <c r="J68" s="54">
        <v>470000000</v>
      </c>
      <c r="K68" s="25" t="s">
        <v>32</v>
      </c>
      <c r="L68" s="53" t="s">
        <v>116</v>
      </c>
      <c r="M68" s="3" t="s">
        <v>44</v>
      </c>
      <c r="N68" s="26" t="s">
        <v>26</v>
      </c>
      <c r="O68" s="30" t="s">
        <v>117</v>
      </c>
      <c r="P68" s="27" t="s">
        <v>39</v>
      </c>
      <c r="Q68" s="28" t="s">
        <v>71</v>
      </c>
      <c r="R68" s="27" t="s">
        <v>72</v>
      </c>
      <c r="S68" s="185">
        <v>300</v>
      </c>
      <c r="T68" s="53">
        <v>85000</v>
      </c>
      <c r="U68" s="22">
        <v>0</v>
      </c>
      <c r="V68" s="22">
        <f>U68*1.12</f>
        <v>0</v>
      </c>
      <c r="W68" s="29" t="s">
        <v>41</v>
      </c>
      <c r="X68" s="13" t="s">
        <v>33</v>
      </c>
      <c r="Y68" s="29" t="s">
        <v>105</v>
      </c>
    </row>
    <row r="69" spans="2:25" ht="63.75">
      <c r="B69" s="29" t="s">
        <v>118</v>
      </c>
      <c r="C69" s="47" t="s">
        <v>14</v>
      </c>
      <c r="D69" s="182" t="s">
        <v>113</v>
      </c>
      <c r="E69" s="183" t="s">
        <v>114</v>
      </c>
      <c r="F69" s="184" t="s">
        <v>115</v>
      </c>
      <c r="G69" s="141"/>
      <c r="H69" s="29" t="s">
        <v>31</v>
      </c>
      <c r="I69" s="38">
        <v>0.5</v>
      </c>
      <c r="J69" s="54">
        <v>470000000</v>
      </c>
      <c r="K69" s="25" t="s">
        <v>32</v>
      </c>
      <c r="L69" s="53" t="s">
        <v>470</v>
      </c>
      <c r="M69" s="3" t="s">
        <v>44</v>
      </c>
      <c r="N69" s="26" t="s">
        <v>26</v>
      </c>
      <c r="O69" s="27" t="s">
        <v>548</v>
      </c>
      <c r="P69" s="27" t="s">
        <v>106</v>
      </c>
      <c r="Q69" s="28" t="s">
        <v>71</v>
      </c>
      <c r="R69" s="27" t="s">
        <v>72</v>
      </c>
      <c r="S69" s="185">
        <v>300</v>
      </c>
      <c r="T69" s="53">
        <v>85000</v>
      </c>
      <c r="U69" s="22">
        <f>S69*T69</f>
        <v>25500000</v>
      </c>
      <c r="V69" s="22">
        <f>U69*1.12</f>
        <v>28560000.000000004</v>
      </c>
      <c r="W69" s="29" t="s">
        <v>41</v>
      </c>
      <c r="X69" s="13" t="s">
        <v>33</v>
      </c>
      <c r="Y69" s="29"/>
    </row>
    <row r="70" spans="2:25" ht="63.75">
      <c r="B70" s="29" t="s">
        <v>521</v>
      </c>
      <c r="C70" s="47" t="s">
        <v>14</v>
      </c>
      <c r="D70" s="28" t="s">
        <v>522</v>
      </c>
      <c r="E70" s="27" t="s">
        <v>523</v>
      </c>
      <c r="F70" s="27" t="s">
        <v>524</v>
      </c>
      <c r="G70" s="141"/>
      <c r="H70" s="27" t="s">
        <v>31</v>
      </c>
      <c r="I70" s="38">
        <v>0</v>
      </c>
      <c r="J70" s="54">
        <v>470000000</v>
      </c>
      <c r="K70" s="25" t="s">
        <v>32</v>
      </c>
      <c r="L70" s="53" t="s">
        <v>70</v>
      </c>
      <c r="M70" s="3" t="s">
        <v>44</v>
      </c>
      <c r="N70" s="26" t="s">
        <v>26</v>
      </c>
      <c r="O70" s="142" t="s">
        <v>525</v>
      </c>
      <c r="P70" s="27" t="s">
        <v>39</v>
      </c>
      <c r="Q70" s="28" t="s">
        <v>391</v>
      </c>
      <c r="R70" s="27" t="s">
        <v>526</v>
      </c>
      <c r="S70" s="41">
        <v>40.5</v>
      </c>
      <c r="T70" s="143">
        <v>16500</v>
      </c>
      <c r="U70" s="22">
        <v>0</v>
      </c>
      <c r="V70" s="22">
        <f>U70*1.12</f>
        <v>0</v>
      </c>
      <c r="W70" s="29" t="s">
        <v>41</v>
      </c>
      <c r="X70" s="13" t="s">
        <v>33</v>
      </c>
      <c r="Y70" s="29" t="s">
        <v>619</v>
      </c>
    </row>
    <row r="71" spans="2:25" ht="63.75">
      <c r="B71" s="29" t="s">
        <v>527</v>
      </c>
      <c r="C71" s="47" t="s">
        <v>14</v>
      </c>
      <c r="D71" s="28" t="s">
        <v>522</v>
      </c>
      <c r="E71" s="27" t="s">
        <v>523</v>
      </c>
      <c r="F71" s="27" t="s">
        <v>620</v>
      </c>
      <c r="G71" s="141"/>
      <c r="H71" s="27" t="s">
        <v>34</v>
      </c>
      <c r="I71" s="38">
        <v>0</v>
      </c>
      <c r="J71" s="54">
        <v>470000000</v>
      </c>
      <c r="K71" s="25" t="s">
        <v>32</v>
      </c>
      <c r="L71" s="53" t="s">
        <v>470</v>
      </c>
      <c r="M71" s="3" t="s">
        <v>44</v>
      </c>
      <c r="N71" s="26" t="s">
        <v>26</v>
      </c>
      <c r="O71" s="30" t="s">
        <v>46</v>
      </c>
      <c r="P71" s="23" t="s">
        <v>106</v>
      </c>
      <c r="Q71" s="28" t="s">
        <v>391</v>
      </c>
      <c r="R71" s="27" t="s">
        <v>526</v>
      </c>
      <c r="S71" s="41">
        <v>40.5</v>
      </c>
      <c r="T71" s="143">
        <v>16500</v>
      </c>
      <c r="U71" s="22">
        <f>S71*T71</f>
        <v>668250</v>
      </c>
      <c r="V71" s="22">
        <f>U71*1.12</f>
        <v>748440.0000000001</v>
      </c>
      <c r="W71" s="29" t="s">
        <v>41</v>
      </c>
      <c r="X71" s="13" t="s">
        <v>33</v>
      </c>
      <c r="Y71" s="29"/>
    </row>
    <row r="72" spans="2:25" ht="63.75">
      <c r="B72" s="29" t="s">
        <v>107</v>
      </c>
      <c r="C72" s="47" t="s">
        <v>14</v>
      </c>
      <c r="D72" s="181" t="s">
        <v>73</v>
      </c>
      <c r="E72" s="181" t="s">
        <v>74</v>
      </c>
      <c r="F72" s="181" t="s">
        <v>108</v>
      </c>
      <c r="G72" s="27"/>
      <c r="H72" s="27" t="s">
        <v>31</v>
      </c>
      <c r="I72" s="38">
        <v>1</v>
      </c>
      <c r="J72" s="54">
        <v>470000000</v>
      </c>
      <c r="K72" s="25" t="s">
        <v>32</v>
      </c>
      <c r="L72" s="186" t="s">
        <v>109</v>
      </c>
      <c r="M72" s="3" t="s">
        <v>44</v>
      </c>
      <c r="N72" s="26" t="s">
        <v>26</v>
      </c>
      <c r="O72" s="30" t="s">
        <v>69</v>
      </c>
      <c r="P72" s="27" t="s">
        <v>39</v>
      </c>
      <c r="Q72" s="28" t="s">
        <v>40</v>
      </c>
      <c r="R72" s="27" t="s">
        <v>27</v>
      </c>
      <c r="S72" s="41">
        <v>1060</v>
      </c>
      <c r="T72" s="186">
        <v>32983.81</v>
      </c>
      <c r="U72" s="22">
        <v>0</v>
      </c>
      <c r="V72" s="22">
        <f aca="true" t="shared" si="1" ref="V72:V97">U72*1.12</f>
        <v>0</v>
      </c>
      <c r="W72" s="29" t="s">
        <v>41</v>
      </c>
      <c r="X72" s="13" t="s">
        <v>33</v>
      </c>
      <c r="Y72" s="29">
        <v>14.15</v>
      </c>
    </row>
    <row r="73" spans="2:25" ht="63.75">
      <c r="B73" s="29" t="s">
        <v>110</v>
      </c>
      <c r="C73" s="47" t="s">
        <v>14</v>
      </c>
      <c r="D73" s="181" t="s">
        <v>73</v>
      </c>
      <c r="E73" s="181" t="s">
        <v>74</v>
      </c>
      <c r="F73" s="181" t="s">
        <v>108</v>
      </c>
      <c r="G73" s="27"/>
      <c r="H73" s="27" t="s">
        <v>31</v>
      </c>
      <c r="I73" s="38">
        <v>1</v>
      </c>
      <c r="J73" s="54">
        <v>470000000</v>
      </c>
      <c r="K73" s="25" t="s">
        <v>32</v>
      </c>
      <c r="L73" s="53" t="s">
        <v>470</v>
      </c>
      <c r="M73" s="3" t="s">
        <v>44</v>
      </c>
      <c r="N73" s="26" t="s">
        <v>26</v>
      </c>
      <c r="O73" s="30" t="s">
        <v>42</v>
      </c>
      <c r="P73" s="27" t="s">
        <v>106</v>
      </c>
      <c r="Q73" s="28" t="s">
        <v>40</v>
      </c>
      <c r="R73" s="27" t="s">
        <v>27</v>
      </c>
      <c r="S73" s="41">
        <v>1060</v>
      </c>
      <c r="T73" s="186">
        <v>32983.81</v>
      </c>
      <c r="U73" s="22">
        <f>S73*T73</f>
        <v>34962838.599999994</v>
      </c>
      <c r="V73" s="22">
        <f t="shared" si="1"/>
        <v>39158379.23199999</v>
      </c>
      <c r="W73" s="29" t="s">
        <v>41</v>
      </c>
      <c r="X73" s="13" t="s">
        <v>33</v>
      </c>
      <c r="Y73" s="29"/>
    </row>
    <row r="74" spans="2:25" ht="60">
      <c r="B74" s="59" t="s">
        <v>76</v>
      </c>
      <c r="C74" s="167" t="s">
        <v>14</v>
      </c>
      <c r="D74" s="187" t="s">
        <v>73</v>
      </c>
      <c r="E74" s="187" t="s">
        <v>74</v>
      </c>
      <c r="F74" s="187" t="s">
        <v>75</v>
      </c>
      <c r="G74" s="168"/>
      <c r="H74" s="168" t="s">
        <v>31</v>
      </c>
      <c r="I74" s="60">
        <v>1</v>
      </c>
      <c r="J74" s="188">
        <v>470000000</v>
      </c>
      <c r="K74" s="61" t="s">
        <v>32</v>
      </c>
      <c r="L74" s="189" t="s">
        <v>53</v>
      </c>
      <c r="M74" s="62" t="s">
        <v>44</v>
      </c>
      <c r="N74" s="63" t="s">
        <v>26</v>
      </c>
      <c r="O74" s="64" t="s">
        <v>69</v>
      </c>
      <c r="P74" s="168" t="s">
        <v>39</v>
      </c>
      <c r="Q74" s="171" t="s">
        <v>40</v>
      </c>
      <c r="R74" s="168" t="s">
        <v>27</v>
      </c>
      <c r="S74" s="190">
        <v>690</v>
      </c>
      <c r="T74" s="191">
        <v>37000</v>
      </c>
      <c r="U74" s="175">
        <v>0</v>
      </c>
      <c r="V74" s="175">
        <f t="shared" si="1"/>
        <v>0</v>
      </c>
      <c r="W74" s="59" t="s">
        <v>41</v>
      </c>
      <c r="X74" s="65" t="s">
        <v>33</v>
      </c>
      <c r="Y74" s="59">
        <v>14.15</v>
      </c>
    </row>
    <row r="75" spans="2:25" ht="63.75">
      <c r="B75" s="59" t="s">
        <v>111</v>
      </c>
      <c r="C75" s="167" t="s">
        <v>14</v>
      </c>
      <c r="D75" s="187" t="s">
        <v>73</v>
      </c>
      <c r="E75" s="187" t="s">
        <v>74</v>
      </c>
      <c r="F75" s="187" t="s">
        <v>75</v>
      </c>
      <c r="G75" s="168"/>
      <c r="H75" s="168" t="s">
        <v>31</v>
      </c>
      <c r="I75" s="60">
        <v>1</v>
      </c>
      <c r="J75" s="188">
        <v>470000000</v>
      </c>
      <c r="K75" s="61" t="s">
        <v>32</v>
      </c>
      <c r="L75" s="189" t="s">
        <v>53</v>
      </c>
      <c r="M75" s="62" t="s">
        <v>44</v>
      </c>
      <c r="N75" s="63" t="s">
        <v>26</v>
      </c>
      <c r="O75" s="64" t="s">
        <v>42</v>
      </c>
      <c r="P75" s="27" t="s">
        <v>106</v>
      </c>
      <c r="Q75" s="171" t="s">
        <v>40</v>
      </c>
      <c r="R75" s="168" t="s">
        <v>27</v>
      </c>
      <c r="S75" s="190">
        <v>690</v>
      </c>
      <c r="T75" s="191">
        <v>37000</v>
      </c>
      <c r="U75" s="175">
        <f>S75*T75</f>
        <v>25530000</v>
      </c>
      <c r="V75" s="175">
        <f t="shared" si="1"/>
        <v>28593600.000000004</v>
      </c>
      <c r="W75" s="59" t="s">
        <v>41</v>
      </c>
      <c r="X75" s="65" t="s">
        <v>33</v>
      </c>
      <c r="Y75" s="59"/>
    </row>
    <row r="76" spans="2:25" ht="63.75">
      <c r="B76" s="29" t="s">
        <v>65</v>
      </c>
      <c r="C76" s="27" t="s">
        <v>35</v>
      </c>
      <c r="D76" s="44" t="s">
        <v>64</v>
      </c>
      <c r="E76" s="43" t="s">
        <v>61</v>
      </c>
      <c r="F76" s="36" t="s">
        <v>77</v>
      </c>
      <c r="G76" s="36" t="s">
        <v>78</v>
      </c>
      <c r="H76" s="37" t="s">
        <v>31</v>
      </c>
      <c r="I76" s="38">
        <v>0</v>
      </c>
      <c r="J76" s="32">
        <v>470000000</v>
      </c>
      <c r="K76" s="25" t="s">
        <v>32</v>
      </c>
      <c r="L76" s="39" t="s">
        <v>63</v>
      </c>
      <c r="M76" s="3" t="s">
        <v>44</v>
      </c>
      <c r="N76" s="26" t="s">
        <v>26</v>
      </c>
      <c r="O76" s="30" t="s">
        <v>62</v>
      </c>
      <c r="P76" s="27" t="s">
        <v>39</v>
      </c>
      <c r="Q76" s="46" t="s">
        <v>59</v>
      </c>
      <c r="R76" s="27" t="s">
        <v>60</v>
      </c>
      <c r="S76" s="192">
        <v>1.4</v>
      </c>
      <c r="T76" s="42">
        <v>344102</v>
      </c>
      <c r="U76" s="193">
        <v>0</v>
      </c>
      <c r="V76" s="22">
        <f t="shared" si="1"/>
        <v>0</v>
      </c>
      <c r="W76" s="29" t="s">
        <v>41</v>
      </c>
      <c r="X76" s="13" t="s">
        <v>33</v>
      </c>
      <c r="Y76" s="37">
        <v>14.15</v>
      </c>
    </row>
    <row r="77" spans="2:25" ht="63.75">
      <c r="B77" s="29" t="s">
        <v>119</v>
      </c>
      <c r="C77" s="27" t="s">
        <v>35</v>
      </c>
      <c r="D77" s="44" t="s">
        <v>64</v>
      </c>
      <c r="E77" s="43" t="s">
        <v>61</v>
      </c>
      <c r="F77" s="36" t="s">
        <v>77</v>
      </c>
      <c r="G77" s="36" t="s">
        <v>78</v>
      </c>
      <c r="H77" s="37" t="s">
        <v>31</v>
      </c>
      <c r="I77" s="38">
        <v>0</v>
      </c>
      <c r="J77" s="32">
        <v>470000000</v>
      </c>
      <c r="K77" s="25" t="s">
        <v>32</v>
      </c>
      <c r="L77" s="39" t="s">
        <v>63</v>
      </c>
      <c r="M77" s="3" t="s">
        <v>44</v>
      </c>
      <c r="N77" s="26" t="s">
        <v>26</v>
      </c>
      <c r="O77" s="30" t="s">
        <v>42</v>
      </c>
      <c r="P77" s="27" t="s">
        <v>106</v>
      </c>
      <c r="Q77" s="46" t="s">
        <v>59</v>
      </c>
      <c r="R77" s="27" t="s">
        <v>60</v>
      </c>
      <c r="S77" s="192">
        <v>1.4</v>
      </c>
      <c r="T77" s="42">
        <v>344102</v>
      </c>
      <c r="U77" s="116">
        <f>S77*T77</f>
        <v>481742.8</v>
      </c>
      <c r="V77" s="22">
        <f t="shared" si="1"/>
        <v>539551.936</v>
      </c>
      <c r="W77" s="29" t="s">
        <v>41</v>
      </c>
      <c r="X77" s="13" t="s">
        <v>33</v>
      </c>
      <c r="Y77" s="37"/>
    </row>
    <row r="78" spans="2:25" ht="63.75">
      <c r="B78" s="29" t="s">
        <v>162</v>
      </c>
      <c r="C78" s="27" t="s">
        <v>35</v>
      </c>
      <c r="D78" s="44" t="s">
        <v>163</v>
      </c>
      <c r="E78" s="29" t="s">
        <v>164</v>
      </c>
      <c r="F78" s="45" t="s">
        <v>165</v>
      </c>
      <c r="G78" s="45"/>
      <c r="H78" s="37" t="s">
        <v>31</v>
      </c>
      <c r="I78" s="38">
        <v>0</v>
      </c>
      <c r="J78" s="32">
        <v>470000000</v>
      </c>
      <c r="K78" s="25" t="s">
        <v>32</v>
      </c>
      <c r="L78" s="39" t="s">
        <v>49</v>
      </c>
      <c r="M78" s="3" t="s">
        <v>44</v>
      </c>
      <c r="N78" s="26" t="s">
        <v>26</v>
      </c>
      <c r="O78" s="30" t="s">
        <v>48</v>
      </c>
      <c r="P78" s="27" t="s">
        <v>39</v>
      </c>
      <c r="Q78" s="28" t="s">
        <v>71</v>
      </c>
      <c r="R78" s="27" t="s">
        <v>72</v>
      </c>
      <c r="S78" s="68">
        <v>6.4</v>
      </c>
      <c r="T78" s="42">
        <v>516061</v>
      </c>
      <c r="U78" s="41">
        <v>0</v>
      </c>
      <c r="V78" s="22">
        <f t="shared" si="1"/>
        <v>0</v>
      </c>
      <c r="W78" s="29" t="s">
        <v>41</v>
      </c>
      <c r="X78" s="13" t="s">
        <v>33</v>
      </c>
      <c r="Y78" s="37">
        <v>11.15</v>
      </c>
    </row>
    <row r="79" spans="2:25" ht="63.75">
      <c r="B79" s="29" t="s">
        <v>166</v>
      </c>
      <c r="C79" s="27" t="s">
        <v>35</v>
      </c>
      <c r="D79" s="44" t="s">
        <v>163</v>
      </c>
      <c r="E79" s="29" t="s">
        <v>164</v>
      </c>
      <c r="F79" s="45" t="s">
        <v>165</v>
      </c>
      <c r="G79" s="45"/>
      <c r="H79" s="37" t="s">
        <v>31</v>
      </c>
      <c r="I79" s="38">
        <v>0</v>
      </c>
      <c r="J79" s="32">
        <v>470000000</v>
      </c>
      <c r="K79" s="25" t="s">
        <v>32</v>
      </c>
      <c r="L79" s="39" t="s">
        <v>101</v>
      </c>
      <c r="M79" s="3" t="s">
        <v>44</v>
      </c>
      <c r="N79" s="26" t="s">
        <v>26</v>
      </c>
      <c r="O79" s="30" t="s">
        <v>48</v>
      </c>
      <c r="P79" s="27" t="s">
        <v>106</v>
      </c>
      <c r="Q79" s="28" t="s">
        <v>71</v>
      </c>
      <c r="R79" s="27" t="s">
        <v>72</v>
      </c>
      <c r="S79" s="68">
        <v>6.4</v>
      </c>
      <c r="T79" s="42">
        <v>516061</v>
      </c>
      <c r="U79" s="43">
        <f>S79*T79</f>
        <v>3302790.4000000004</v>
      </c>
      <c r="V79" s="22">
        <f t="shared" si="1"/>
        <v>3699125.2480000006</v>
      </c>
      <c r="W79" s="29" t="s">
        <v>41</v>
      </c>
      <c r="X79" s="13" t="s">
        <v>33</v>
      </c>
      <c r="Y79" s="37"/>
    </row>
    <row r="80" spans="2:25" ht="63.75">
      <c r="B80" s="29" t="s">
        <v>167</v>
      </c>
      <c r="C80" s="27" t="s">
        <v>35</v>
      </c>
      <c r="D80" s="44" t="s">
        <v>168</v>
      </c>
      <c r="E80" s="29" t="s">
        <v>164</v>
      </c>
      <c r="F80" s="45" t="s">
        <v>169</v>
      </c>
      <c r="G80" s="45"/>
      <c r="H80" s="37" t="s">
        <v>31</v>
      </c>
      <c r="I80" s="38">
        <v>0</v>
      </c>
      <c r="J80" s="32">
        <v>470000000</v>
      </c>
      <c r="K80" s="25" t="s">
        <v>32</v>
      </c>
      <c r="L80" s="39" t="s">
        <v>49</v>
      </c>
      <c r="M80" s="3" t="s">
        <v>44</v>
      </c>
      <c r="N80" s="26" t="s">
        <v>26</v>
      </c>
      <c r="O80" s="30" t="s">
        <v>48</v>
      </c>
      <c r="P80" s="27" t="s">
        <v>39</v>
      </c>
      <c r="Q80" s="28" t="s">
        <v>71</v>
      </c>
      <c r="R80" s="27" t="s">
        <v>72</v>
      </c>
      <c r="S80" s="68">
        <v>2.7</v>
      </c>
      <c r="T80" s="42">
        <v>526914</v>
      </c>
      <c r="U80" s="41">
        <v>0</v>
      </c>
      <c r="V80" s="22">
        <f t="shared" si="1"/>
        <v>0</v>
      </c>
      <c r="W80" s="29" t="s">
        <v>41</v>
      </c>
      <c r="X80" s="13" t="s">
        <v>33</v>
      </c>
      <c r="Y80" s="37">
        <v>11.15</v>
      </c>
    </row>
    <row r="81" spans="2:25" ht="63.75">
      <c r="B81" s="29" t="s">
        <v>170</v>
      </c>
      <c r="C81" s="27" t="s">
        <v>35</v>
      </c>
      <c r="D81" s="44" t="s">
        <v>168</v>
      </c>
      <c r="E81" s="29" t="s">
        <v>164</v>
      </c>
      <c r="F81" s="45" t="s">
        <v>169</v>
      </c>
      <c r="G81" s="45"/>
      <c r="H81" s="37" t="s">
        <v>31</v>
      </c>
      <c r="I81" s="38">
        <v>0</v>
      </c>
      <c r="J81" s="32">
        <v>470000000</v>
      </c>
      <c r="K81" s="25" t="s">
        <v>32</v>
      </c>
      <c r="L81" s="39" t="s">
        <v>101</v>
      </c>
      <c r="M81" s="3" t="s">
        <v>44</v>
      </c>
      <c r="N81" s="26" t="s">
        <v>26</v>
      </c>
      <c r="O81" s="30" t="s">
        <v>48</v>
      </c>
      <c r="P81" s="27" t="s">
        <v>106</v>
      </c>
      <c r="Q81" s="28" t="s">
        <v>71</v>
      </c>
      <c r="R81" s="27" t="s">
        <v>72</v>
      </c>
      <c r="S81" s="68">
        <v>2.7</v>
      </c>
      <c r="T81" s="42">
        <v>526914</v>
      </c>
      <c r="U81" s="43">
        <f>S81*T81</f>
        <v>1422667.8</v>
      </c>
      <c r="V81" s="22">
        <f t="shared" si="1"/>
        <v>1593387.9360000002</v>
      </c>
      <c r="W81" s="29" t="s">
        <v>41</v>
      </c>
      <c r="X81" s="13" t="s">
        <v>33</v>
      </c>
      <c r="Y81" s="37"/>
    </row>
    <row r="82" spans="2:25" ht="63.75">
      <c r="B82" s="29" t="s">
        <v>171</v>
      </c>
      <c r="C82" s="27" t="s">
        <v>35</v>
      </c>
      <c r="D82" s="44" t="s">
        <v>172</v>
      </c>
      <c r="E82" s="29" t="s">
        <v>164</v>
      </c>
      <c r="F82" s="45" t="s">
        <v>173</v>
      </c>
      <c r="G82" s="45"/>
      <c r="H82" s="37" t="s">
        <v>31</v>
      </c>
      <c r="I82" s="38">
        <v>0</v>
      </c>
      <c r="J82" s="32">
        <v>470000000</v>
      </c>
      <c r="K82" s="25" t="s">
        <v>32</v>
      </c>
      <c r="L82" s="39" t="s">
        <v>49</v>
      </c>
      <c r="M82" s="3" t="s">
        <v>44</v>
      </c>
      <c r="N82" s="26" t="s">
        <v>26</v>
      </c>
      <c r="O82" s="30" t="s">
        <v>48</v>
      </c>
      <c r="P82" s="27" t="s">
        <v>39</v>
      </c>
      <c r="Q82" s="28" t="s">
        <v>71</v>
      </c>
      <c r="R82" s="27" t="s">
        <v>72</v>
      </c>
      <c r="S82" s="68">
        <v>3</v>
      </c>
      <c r="T82" s="42">
        <v>389579.86</v>
      </c>
      <c r="U82" s="41">
        <v>0</v>
      </c>
      <c r="V82" s="22">
        <f t="shared" si="1"/>
        <v>0</v>
      </c>
      <c r="W82" s="29" t="s">
        <v>41</v>
      </c>
      <c r="X82" s="13" t="s">
        <v>33</v>
      </c>
      <c r="Y82" s="37">
        <v>11.15</v>
      </c>
    </row>
    <row r="83" spans="2:25" ht="63.75">
      <c r="B83" s="29" t="s">
        <v>174</v>
      </c>
      <c r="C83" s="27" t="s">
        <v>35</v>
      </c>
      <c r="D83" s="44" t="s">
        <v>172</v>
      </c>
      <c r="E83" s="29" t="s">
        <v>164</v>
      </c>
      <c r="F83" s="45" t="s">
        <v>173</v>
      </c>
      <c r="G83" s="45"/>
      <c r="H83" s="37" t="s">
        <v>31</v>
      </c>
      <c r="I83" s="38">
        <v>0</v>
      </c>
      <c r="J83" s="32">
        <v>470000000</v>
      </c>
      <c r="K83" s="25" t="s">
        <v>32</v>
      </c>
      <c r="L83" s="39" t="s">
        <v>101</v>
      </c>
      <c r="M83" s="3" t="s">
        <v>44</v>
      </c>
      <c r="N83" s="26" t="s">
        <v>26</v>
      </c>
      <c r="O83" s="30" t="s">
        <v>48</v>
      </c>
      <c r="P83" s="27" t="s">
        <v>106</v>
      </c>
      <c r="Q83" s="28" t="s">
        <v>71</v>
      </c>
      <c r="R83" s="27" t="s">
        <v>72</v>
      </c>
      <c r="S83" s="68">
        <v>3</v>
      </c>
      <c r="T83" s="42">
        <v>389579.86</v>
      </c>
      <c r="U83" s="43">
        <f>S83*T83</f>
        <v>1168739.58</v>
      </c>
      <c r="V83" s="22">
        <f t="shared" si="1"/>
        <v>1308988.3296000003</v>
      </c>
      <c r="W83" s="29" t="s">
        <v>41</v>
      </c>
      <c r="X83" s="13" t="s">
        <v>33</v>
      </c>
      <c r="Y83" s="37"/>
    </row>
    <row r="84" spans="2:25" ht="63.75">
      <c r="B84" s="29" t="s">
        <v>175</v>
      </c>
      <c r="C84" s="27" t="s">
        <v>35</v>
      </c>
      <c r="D84" s="44" t="s">
        <v>176</v>
      </c>
      <c r="E84" s="29" t="s">
        <v>164</v>
      </c>
      <c r="F84" s="45" t="s">
        <v>177</v>
      </c>
      <c r="G84" s="45"/>
      <c r="H84" s="37" t="s">
        <v>31</v>
      </c>
      <c r="I84" s="38">
        <v>0</v>
      </c>
      <c r="J84" s="32">
        <v>470000000</v>
      </c>
      <c r="K84" s="25" t="s">
        <v>32</v>
      </c>
      <c r="L84" s="39" t="s">
        <v>49</v>
      </c>
      <c r="M84" s="3" t="s">
        <v>44</v>
      </c>
      <c r="N84" s="26" t="s">
        <v>26</v>
      </c>
      <c r="O84" s="30" t="s">
        <v>48</v>
      </c>
      <c r="P84" s="27" t="s">
        <v>39</v>
      </c>
      <c r="Q84" s="28" t="s">
        <v>71</v>
      </c>
      <c r="R84" s="27" t="s">
        <v>72</v>
      </c>
      <c r="S84" s="68">
        <v>2.7</v>
      </c>
      <c r="T84" s="42">
        <v>722486</v>
      </c>
      <c r="U84" s="41">
        <v>0</v>
      </c>
      <c r="V84" s="22">
        <f t="shared" si="1"/>
        <v>0</v>
      </c>
      <c r="W84" s="29" t="s">
        <v>41</v>
      </c>
      <c r="X84" s="13" t="s">
        <v>33</v>
      </c>
      <c r="Y84" s="37">
        <v>11.15</v>
      </c>
    </row>
    <row r="85" spans="2:25" ht="63.75">
      <c r="B85" s="29" t="s">
        <v>178</v>
      </c>
      <c r="C85" s="27" t="s">
        <v>35</v>
      </c>
      <c r="D85" s="44" t="s">
        <v>176</v>
      </c>
      <c r="E85" s="29" t="s">
        <v>164</v>
      </c>
      <c r="F85" s="45" t="s">
        <v>177</v>
      </c>
      <c r="G85" s="45"/>
      <c r="H85" s="37" t="s">
        <v>31</v>
      </c>
      <c r="I85" s="38">
        <v>0</v>
      </c>
      <c r="J85" s="32">
        <v>470000000</v>
      </c>
      <c r="K85" s="25" t="s">
        <v>32</v>
      </c>
      <c r="L85" s="39" t="s">
        <v>101</v>
      </c>
      <c r="M85" s="3" t="s">
        <v>44</v>
      </c>
      <c r="N85" s="26" t="s">
        <v>26</v>
      </c>
      <c r="O85" s="30" t="s">
        <v>48</v>
      </c>
      <c r="P85" s="27" t="s">
        <v>106</v>
      </c>
      <c r="Q85" s="28" t="s">
        <v>71</v>
      </c>
      <c r="R85" s="27" t="s">
        <v>72</v>
      </c>
      <c r="S85" s="68">
        <v>2.7</v>
      </c>
      <c r="T85" s="42">
        <v>722486</v>
      </c>
      <c r="U85" s="43">
        <f>S85*T85</f>
        <v>1950712.2000000002</v>
      </c>
      <c r="V85" s="22">
        <f t="shared" si="1"/>
        <v>2184797.6640000003</v>
      </c>
      <c r="W85" s="29" t="s">
        <v>41</v>
      </c>
      <c r="X85" s="13" t="s">
        <v>33</v>
      </c>
      <c r="Y85" s="37"/>
    </row>
    <row r="86" spans="2:25" ht="63.75">
      <c r="B86" s="29" t="s">
        <v>137</v>
      </c>
      <c r="C86" s="27" t="s">
        <v>35</v>
      </c>
      <c r="D86" s="50" t="s">
        <v>138</v>
      </c>
      <c r="E86" s="51" t="s">
        <v>57</v>
      </c>
      <c r="F86" s="51" t="s">
        <v>139</v>
      </c>
      <c r="G86" s="36" t="s">
        <v>140</v>
      </c>
      <c r="H86" s="37" t="s">
        <v>34</v>
      </c>
      <c r="I86" s="38">
        <v>0</v>
      </c>
      <c r="J86" s="32">
        <v>470000000</v>
      </c>
      <c r="K86" s="25" t="s">
        <v>32</v>
      </c>
      <c r="L86" s="39" t="s">
        <v>49</v>
      </c>
      <c r="M86" s="3" t="s">
        <v>44</v>
      </c>
      <c r="N86" s="26" t="s">
        <v>26</v>
      </c>
      <c r="O86" s="30" t="s">
        <v>48</v>
      </c>
      <c r="P86" s="27" t="s">
        <v>39</v>
      </c>
      <c r="Q86" s="28" t="s">
        <v>40</v>
      </c>
      <c r="R86" s="27" t="s">
        <v>27</v>
      </c>
      <c r="S86" s="41">
        <v>15</v>
      </c>
      <c r="T86" s="42">
        <v>4650</v>
      </c>
      <c r="U86" s="41">
        <v>0</v>
      </c>
      <c r="V86" s="22">
        <f t="shared" si="1"/>
        <v>0</v>
      </c>
      <c r="W86" s="29" t="s">
        <v>41</v>
      </c>
      <c r="X86" s="13" t="s">
        <v>33</v>
      </c>
      <c r="Y86" s="37" t="s">
        <v>105</v>
      </c>
    </row>
    <row r="87" spans="2:25" ht="63.75">
      <c r="B87" s="29" t="s">
        <v>141</v>
      </c>
      <c r="C87" s="27" t="s">
        <v>35</v>
      </c>
      <c r="D87" s="50" t="s">
        <v>138</v>
      </c>
      <c r="E87" s="51" t="s">
        <v>57</v>
      </c>
      <c r="F87" s="51" t="s">
        <v>139</v>
      </c>
      <c r="G87" s="36" t="s">
        <v>140</v>
      </c>
      <c r="H87" s="37" t="s">
        <v>34</v>
      </c>
      <c r="I87" s="38">
        <v>0</v>
      </c>
      <c r="J87" s="32">
        <v>470000000</v>
      </c>
      <c r="K87" s="25" t="s">
        <v>32</v>
      </c>
      <c r="L87" s="39" t="s">
        <v>142</v>
      </c>
      <c r="M87" s="3" t="s">
        <v>44</v>
      </c>
      <c r="N87" s="26" t="s">
        <v>26</v>
      </c>
      <c r="O87" s="30" t="s">
        <v>42</v>
      </c>
      <c r="P87" s="27" t="s">
        <v>106</v>
      </c>
      <c r="Q87" s="28" t="s">
        <v>40</v>
      </c>
      <c r="R87" s="27" t="s">
        <v>27</v>
      </c>
      <c r="S87" s="41">
        <v>15</v>
      </c>
      <c r="T87" s="42">
        <v>4650</v>
      </c>
      <c r="U87" s="43">
        <f>S87*T87</f>
        <v>69750</v>
      </c>
      <c r="V87" s="22">
        <f t="shared" si="1"/>
        <v>78120.00000000001</v>
      </c>
      <c r="W87" s="29" t="s">
        <v>41</v>
      </c>
      <c r="X87" s="13" t="s">
        <v>33</v>
      </c>
      <c r="Y87" s="37"/>
    </row>
    <row r="88" spans="2:25" ht="63.75">
      <c r="B88" s="29" t="s">
        <v>143</v>
      </c>
      <c r="C88" s="27" t="s">
        <v>35</v>
      </c>
      <c r="D88" s="50" t="s">
        <v>144</v>
      </c>
      <c r="E88" s="51" t="s">
        <v>100</v>
      </c>
      <c r="F88" s="51" t="s">
        <v>145</v>
      </c>
      <c r="G88" s="36" t="s">
        <v>146</v>
      </c>
      <c r="H88" s="37" t="s">
        <v>34</v>
      </c>
      <c r="I88" s="38">
        <v>0</v>
      </c>
      <c r="J88" s="32">
        <v>470000000</v>
      </c>
      <c r="K88" s="25" t="s">
        <v>32</v>
      </c>
      <c r="L88" s="39" t="s">
        <v>49</v>
      </c>
      <c r="M88" s="3" t="s">
        <v>44</v>
      </c>
      <c r="N88" s="26" t="s">
        <v>26</v>
      </c>
      <c r="O88" s="30" t="s">
        <v>48</v>
      </c>
      <c r="P88" s="27" t="s">
        <v>39</v>
      </c>
      <c r="Q88" s="28" t="s">
        <v>40</v>
      </c>
      <c r="R88" s="27" t="s">
        <v>27</v>
      </c>
      <c r="S88" s="41">
        <v>9</v>
      </c>
      <c r="T88" s="42">
        <v>13000</v>
      </c>
      <c r="U88" s="41">
        <v>0</v>
      </c>
      <c r="V88" s="22">
        <f t="shared" si="1"/>
        <v>0</v>
      </c>
      <c r="W88" s="29" t="s">
        <v>41</v>
      </c>
      <c r="X88" s="13" t="s">
        <v>33</v>
      </c>
      <c r="Y88" s="37" t="s">
        <v>105</v>
      </c>
    </row>
    <row r="89" spans="2:25" ht="63.75">
      <c r="B89" s="29" t="s">
        <v>147</v>
      </c>
      <c r="C89" s="27" t="s">
        <v>35</v>
      </c>
      <c r="D89" s="50" t="s">
        <v>144</v>
      </c>
      <c r="E89" s="51" t="s">
        <v>100</v>
      </c>
      <c r="F89" s="51" t="s">
        <v>145</v>
      </c>
      <c r="G89" s="36" t="s">
        <v>146</v>
      </c>
      <c r="H89" s="37" t="s">
        <v>34</v>
      </c>
      <c r="I89" s="38">
        <v>0</v>
      </c>
      <c r="J89" s="32">
        <v>470000000</v>
      </c>
      <c r="K89" s="25" t="s">
        <v>32</v>
      </c>
      <c r="L89" s="39" t="s">
        <v>142</v>
      </c>
      <c r="M89" s="3" t="s">
        <v>44</v>
      </c>
      <c r="N89" s="26" t="s">
        <v>26</v>
      </c>
      <c r="O89" s="30" t="s">
        <v>42</v>
      </c>
      <c r="P89" s="27" t="s">
        <v>106</v>
      </c>
      <c r="Q89" s="28" t="s">
        <v>40</v>
      </c>
      <c r="R89" s="27" t="s">
        <v>27</v>
      </c>
      <c r="S89" s="41">
        <v>9</v>
      </c>
      <c r="T89" s="42">
        <v>13000</v>
      </c>
      <c r="U89" s="43">
        <f>S89*T89</f>
        <v>117000</v>
      </c>
      <c r="V89" s="22">
        <f t="shared" si="1"/>
        <v>131040.00000000001</v>
      </c>
      <c r="W89" s="29" t="s">
        <v>41</v>
      </c>
      <c r="X89" s="13" t="s">
        <v>33</v>
      </c>
      <c r="Y89" s="37"/>
    </row>
    <row r="90" spans="2:25" ht="63.75">
      <c r="B90" s="29" t="s">
        <v>148</v>
      </c>
      <c r="C90" s="27" t="s">
        <v>35</v>
      </c>
      <c r="D90" s="50" t="s">
        <v>149</v>
      </c>
      <c r="E90" s="51" t="s">
        <v>150</v>
      </c>
      <c r="F90" s="51" t="s">
        <v>151</v>
      </c>
      <c r="G90" s="36" t="s">
        <v>152</v>
      </c>
      <c r="H90" s="37" t="s">
        <v>34</v>
      </c>
      <c r="I90" s="38">
        <v>0</v>
      </c>
      <c r="J90" s="32">
        <v>470000000</v>
      </c>
      <c r="K90" s="25" t="s">
        <v>32</v>
      </c>
      <c r="L90" s="39" t="s">
        <v>49</v>
      </c>
      <c r="M90" s="3" t="s">
        <v>44</v>
      </c>
      <c r="N90" s="26" t="s">
        <v>26</v>
      </c>
      <c r="O90" s="30" t="s">
        <v>48</v>
      </c>
      <c r="P90" s="27" t="s">
        <v>39</v>
      </c>
      <c r="Q90" s="28" t="s">
        <v>40</v>
      </c>
      <c r="R90" s="27" t="s">
        <v>27</v>
      </c>
      <c r="S90" s="41">
        <v>1</v>
      </c>
      <c r="T90" s="42">
        <v>26750</v>
      </c>
      <c r="U90" s="41">
        <v>0</v>
      </c>
      <c r="V90" s="22">
        <f t="shared" si="1"/>
        <v>0</v>
      </c>
      <c r="W90" s="29" t="s">
        <v>41</v>
      </c>
      <c r="X90" s="13" t="s">
        <v>33</v>
      </c>
      <c r="Y90" s="37" t="s">
        <v>105</v>
      </c>
    </row>
    <row r="91" spans="2:25" ht="63.75">
      <c r="B91" s="29" t="s">
        <v>153</v>
      </c>
      <c r="C91" s="27" t="s">
        <v>35</v>
      </c>
      <c r="D91" s="50" t="s">
        <v>149</v>
      </c>
      <c r="E91" s="51" t="s">
        <v>150</v>
      </c>
      <c r="F91" s="51" t="s">
        <v>151</v>
      </c>
      <c r="G91" s="36" t="s">
        <v>152</v>
      </c>
      <c r="H91" s="37" t="s">
        <v>34</v>
      </c>
      <c r="I91" s="38">
        <v>0</v>
      </c>
      <c r="J91" s="32">
        <v>470000000</v>
      </c>
      <c r="K91" s="25" t="s">
        <v>32</v>
      </c>
      <c r="L91" s="39" t="s">
        <v>142</v>
      </c>
      <c r="M91" s="3" t="s">
        <v>44</v>
      </c>
      <c r="N91" s="26" t="s">
        <v>26</v>
      </c>
      <c r="O91" s="30" t="s">
        <v>42</v>
      </c>
      <c r="P91" s="27" t="s">
        <v>106</v>
      </c>
      <c r="Q91" s="28" t="s">
        <v>40</v>
      </c>
      <c r="R91" s="27" t="s">
        <v>27</v>
      </c>
      <c r="S91" s="41">
        <v>1</v>
      </c>
      <c r="T91" s="42">
        <v>26750</v>
      </c>
      <c r="U91" s="43">
        <f>S91*T91</f>
        <v>26750</v>
      </c>
      <c r="V91" s="22">
        <f t="shared" si="1"/>
        <v>29960.000000000004</v>
      </c>
      <c r="W91" s="29" t="s">
        <v>41</v>
      </c>
      <c r="X91" s="13" t="s">
        <v>33</v>
      </c>
      <c r="Y91" s="37"/>
    </row>
    <row r="92" spans="2:25" ht="63.75">
      <c r="B92" s="29" t="s">
        <v>154</v>
      </c>
      <c r="C92" s="27" t="s">
        <v>35</v>
      </c>
      <c r="D92" s="50" t="s">
        <v>56</v>
      </c>
      <c r="E92" s="51" t="s">
        <v>57</v>
      </c>
      <c r="F92" s="51" t="s">
        <v>58</v>
      </c>
      <c r="G92" s="36" t="s">
        <v>155</v>
      </c>
      <c r="H92" s="37" t="s">
        <v>34</v>
      </c>
      <c r="I92" s="38">
        <v>0</v>
      </c>
      <c r="J92" s="32">
        <v>470000000</v>
      </c>
      <c r="K92" s="25" t="s">
        <v>32</v>
      </c>
      <c r="L92" s="39" t="s">
        <v>49</v>
      </c>
      <c r="M92" s="3" t="s">
        <v>44</v>
      </c>
      <c r="N92" s="26" t="s">
        <v>26</v>
      </c>
      <c r="O92" s="30" t="s">
        <v>48</v>
      </c>
      <c r="P92" s="27" t="s">
        <v>39</v>
      </c>
      <c r="Q92" s="28" t="s">
        <v>40</v>
      </c>
      <c r="R92" s="27" t="s">
        <v>27</v>
      </c>
      <c r="S92" s="41">
        <v>2</v>
      </c>
      <c r="T92" s="42">
        <v>29650</v>
      </c>
      <c r="U92" s="41">
        <v>0</v>
      </c>
      <c r="V92" s="22">
        <f t="shared" si="1"/>
        <v>0</v>
      </c>
      <c r="W92" s="29" t="s">
        <v>41</v>
      </c>
      <c r="X92" s="13" t="s">
        <v>33</v>
      </c>
      <c r="Y92" s="37" t="s">
        <v>105</v>
      </c>
    </row>
    <row r="93" spans="2:25" ht="63.75">
      <c r="B93" s="29" t="s">
        <v>156</v>
      </c>
      <c r="C93" s="27" t="s">
        <v>35</v>
      </c>
      <c r="D93" s="50" t="s">
        <v>56</v>
      </c>
      <c r="E93" s="51" t="s">
        <v>57</v>
      </c>
      <c r="F93" s="51" t="s">
        <v>58</v>
      </c>
      <c r="G93" s="36" t="s">
        <v>155</v>
      </c>
      <c r="H93" s="37" t="s">
        <v>34</v>
      </c>
      <c r="I93" s="38">
        <v>0</v>
      </c>
      <c r="J93" s="32">
        <v>470000000</v>
      </c>
      <c r="K93" s="25" t="s">
        <v>32</v>
      </c>
      <c r="L93" s="39" t="s">
        <v>142</v>
      </c>
      <c r="M93" s="3" t="s">
        <v>44</v>
      </c>
      <c r="N93" s="26" t="s">
        <v>26</v>
      </c>
      <c r="O93" s="30" t="s">
        <v>42</v>
      </c>
      <c r="P93" s="27" t="s">
        <v>106</v>
      </c>
      <c r="Q93" s="28" t="s">
        <v>40</v>
      </c>
      <c r="R93" s="27" t="s">
        <v>27</v>
      </c>
      <c r="S93" s="41">
        <v>2</v>
      </c>
      <c r="T93" s="42">
        <v>29650</v>
      </c>
      <c r="U93" s="43">
        <f>S93*T93</f>
        <v>59300</v>
      </c>
      <c r="V93" s="22">
        <f t="shared" si="1"/>
        <v>66416</v>
      </c>
      <c r="W93" s="29" t="s">
        <v>41</v>
      </c>
      <c r="X93" s="13" t="s">
        <v>33</v>
      </c>
      <c r="Y93" s="37"/>
    </row>
    <row r="94" spans="2:25" ht="63.75">
      <c r="B94" s="29" t="s">
        <v>157</v>
      </c>
      <c r="C94" s="27" t="s">
        <v>35</v>
      </c>
      <c r="D94" s="50" t="s">
        <v>158</v>
      </c>
      <c r="E94" s="51" t="s">
        <v>100</v>
      </c>
      <c r="F94" s="51" t="s">
        <v>159</v>
      </c>
      <c r="G94" s="36" t="s">
        <v>160</v>
      </c>
      <c r="H94" s="37" t="s">
        <v>34</v>
      </c>
      <c r="I94" s="38">
        <v>0</v>
      </c>
      <c r="J94" s="32">
        <v>470000000</v>
      </c>
      <c r="K94" s="25" t="s">
        <v>32</v>
      </c>
      <c r="L94" s="39" t="s">
        <v>49</v>
      </c>
      <c r="M94" s="3" t="s">
        <v>44</v>
      </c>
      <c r="N94" s="26" t="s">
        <v>26</v>
      </c>
      <c r="O94" s="30" t="s">
        <v>48</v>
      </c>
      <c r="P94" s="27" t="s">
        <v>39</v>
      </c>
      <c r="Q94" s="28" t="s">
        <v>40</v>
      </c>
      <c r="R94" s="27" t="s">
        <v>27</v>
      </c>
      <c r="S94" s="41">
        <v>1</v>
      </c>
      <c r="T94" s="42">
        <v>27800</v>
      </c>
      <c r="U94" s="41">
        <v>0</v>
      </c>
      <c r="V94" s="22">
        <f t="shared" si="1"/>
        <v>0</v>
      </c>
      <c r="W94" s="29" t="s">
        <v>41</v>
      </c>
      <c r="X94" s="13" t="s">
        <v>33</v>
      </c>
      <c r="Y94" s="37" t="s">
        <v>105</v>
      </c>
    </row>
    <row r="95" spans="2:25" ht="63.75">
      <c r="B95" s="29" t="s">
        <v>161</v>
      </c>
      <c r="C95" s="27" t="s">
        <v>35</v>
      </c>
      <c r="D95" s="50" t="s">
        <v>158</v>
      </c>
      <c r="E95" s="51" t="s">
        <v>100</v>
      </c>
      <c r="F95" s="51" t="s">
        <v>159</v>
      </c>
      <c r="G95" s="36" t="s">
        <v>160</v>
      </c>
      <c r="H95" s="37" t="s">
        <v>34</v>
      </c>
      <c r="I95" s="38">
        <v>0</v>
      </c>
      <c r="J95" s="32">
        <v>470000000</v>
      </c>
      <c r="K95" s="25" t="s">
        <v>32</v>
      </c>
      <c r="L95" s="39" t="s">
        <v>142</v>
      </c>
      <c r="M95" s="3" t="s">
        <v>44</v>
      </c>
      <c r="N95" s="26" t="s">
        <v>26</v>
      </c>
      <c r="O95" s="30" t="s">
        <v>42</v>
      </c>
      <c r="P95" s="27" t="s">
        <v>106</v>
      </c>
      <c r="Q95" s="28" t="s">
        <v>40</v>
      </c>
      <c r="R95" s="27" t="s">
        <v>27</v>
      </c>
      <c r="S95" s="41">
        <v>1</v>
      </c>
      <c r="T95" s="42">
        <v>27800</v>
      </c>
      <c r="U95" s="43">
        <f>S95*T95</f>
        <v>27800</v>
      </c>
      <c r="V95" s="22">
        <f t="shared" si="1"/>
        <v>31136.000000000004</v>
      </c>
      <c r="W95" s="29" t="s">
        <v>41</v>
      </c>
      <c r="X95" s="13" t="s">
        <v>33</v>
      </c>
      <c r="Y95" s="37"/>
    </row>
    <row r="96" spans="2:25" ht="63.75">
      <c r="B96" s="29" t="s">
        <v>202</v>
      </c>
      <c r="C96" s="27" t="s">
        <v>35</v>
      </c>
      <c r="D96" s="37" t="s">
        <v>103</v>
      </c>
      <c r="E96" s="45" t="s">
        <v>203</v>
      </c>
      <c r="F96" s="45" t="s">
        <v>204</v>
      </c>
      <c r="G96" s="45"/>
      <c r="H96" s="37" t="s">
        <v>31</v>
      </c>
      <c r="I96" s="38">
        <v>0</v>
      </c>
      <c r="J96" s="32">
        <v>470000000</v>
      </c>
      <c r="K96" s="25" t="s">
        <v>32</v>
      </c>
      <c r="L96" s="39" t="s">
        <v>47</v>
      </c>
      <c r="M96" s="3" t="s">
        <v>44</v>
      </c>
      <c r="N96" s="26" t="s">
        <v>26</v>
      </c>
      <c r="O96" s="30" t="s">
        <v>104</v>
      </c>
      <c r="P96" s="27" t="s">
        <v>39</v>
      </c>
      <c r="Q96" s="28" t="s">
        <v>40</v>
      </c>
      <c r="R96" s="27" t="s">
        <v>27</v>
      </c>
      <c r="S96" s="45">
        <v>15</v>
      </c>
      <c r="T96" s="42">
        <v>965000</v>
      </c>
      <c r="U96" s="41">
        <v>0</v>
      </c>
      <c r="V96" s="22">
        <f t="shared" si="1"/>
        <v>0</v>
      </c>
      <c r="W96" s="29" t="s">
        <v>41</v>
      </c>
      <c r="X96" s="13" t="s">
        <v>33</v>
      </c>
      <c r="Y96" s="37">
        <v>11.15</v>
      </c>
    </row>
    <row r="97" spans="2:25" ht="63.75">
      <c r="B97" s="29" t="s">
        <v>205</v>
      </c>
      <c r="C97" s="27" t="s">
        <v>35</v>
      </c>
      <c r="D97" s="37" t="s">
        <v>103</v>
      </c>
      <c r="E97" s="45" t="s">
        <v>203</v>
      </c>
      <c r="F97" s="45" t="s">
        <v>204</v>
      </c>
      <c r="G97" s="45"/>
      <c r="H97" s="37" t="s">
        <v>31</v>
      </c>
      <c r="I97" s="38">
        <v>0</v>
      </c>
      <c r="J97" s="32">
        <v>470000000</v>
      </c>
      <c r="K97" s="25" t="s">
        <v>32</v>
      </c>
      <c r="L97" s="39" t="s">
        <v>101</v>
      </c>
      <c r="M97" s="3" t="s">
        <v>44</v>
      </c>
      <c r="N97" s="26" t="s">
        <v>26</v>
      </c>
      <c r="O97" s="30" t="s">
        <v>104</v>
      </c>
      <c r="P97" s="117" t="s">
        <v>106</v>
      </c>
      <c r="Q97" s="28" t="s">
        <v>40</v>
      </c>
      <c r="R97" s="27" t="s">
        <v>27</v>
      </c>
      <c r="S97" s="45">
        <v>15</v>
      </c>
      <c r="T97" s="42">
        <v>965000</v>
      </c>
      <c r="U97" s="43">
        <f>S97*T97</f>
        <v>14475000</v>
      </c>
      <c r="V97" s="22">
        <f t="shared" si="1"/>
        <v>16212000.000000002</v>
      </c>
      <c r="W97" s="29" t="s">
        <v>41</v>
      </c>
      <c r="X97" s="13" t="s">
        <v>33</v>
      </c>
      <c r="Y97" s="37"/>
    </row>
    <row r="98" spans="2:25" ht="63.75">
      <c r="B98" s="29" t="s">
        <v>121</v>
      </c>
      <c r="C98" s="27" t="s">
        <v>35</v>
      </c>
      <c r="D98" s="67" t="s">
        <v>122</v>
      </c>
      <c r="E98" s="36" t="s">
        <v>123</v>
      </c>
      <c r="F98" s="27" t="s">
        <v>124</v>
      </c>
      <c r="G98" s="43"/>
      <c r="H98" s="37" t="s">
        <v>34</v>
      </c>
      <c r="I98" s="38">
        <v>0</v>
      </c>
      <c r="J98" s="32">
        <v>470000000</v>
      </c>
      <c r="K98" s="25" t="s">
        <v>32</v>
      </c>
      <c r="L98" s="40" t="s">
        <v>55</v>
      </c>
      <c r="M98" s="3" t="s">
        <v>44</v>
      </c>
      <c r="N98" s="26" t="s">
        <v>26</v>
      </c>
      <c r="O98" s="30" t="s">
        <v>48</v>
      </c>
      <c r="P98" s="27" t="s">
        <v>39</v>
      </c>
      <c r="Q98" s="28" t="s">
        <v>40</v>
      </c>
      <c r="R98" s="27" t="s">
        <v>27</v>
      </c>
      <c r="S98" s="29">
        <v>1</v>
      </c>
      <c r="T98" s="43">
        <v>19430</v>
      </c>
      <c r="U98" s="27">
        <v>0</v>
      </c>
      <c r="V98" s="22">
        <f aca="true" t="shared" si="2" ref="V98:V107">U98*1.12</f>
        <v>0</v>
      </c>
      <c r="W98" s="29" t="s">
        <v>41</v>
      </c>
      <c r="X98" s="13" t="s">
        <v>33</v>
      </c>
      <c r="Y98" s="37">
        <v>11.15</v>
      </c>
    </row>
    <row r="99" spans="2:25" ht="63.75">
      <c r="B99" s="29" t="s">
        <v>125</v>
      </c>
      <c r="C99" s="27" t="s">
        <v>35</v>
      </c>
      <c r="D99" s="67" t="s">
        <v>122</v>
      </c>
      <c r="E99" s="36" t="s">
        <v>123</v>
      </c>
      <c r="F99" s="27" t="s">
        <v>124</v>
      </c>
      <c r="G99" s="43"/>
      <c r="H99" s="37" t="s">
        <v>34</v>
      </c>
      <c r="I99" s="38">
        <v>0</v>
      </c>
      <c r="J99" s="32">
        <v>470000000</v>
      </c>
      <c r="K99" s="25" t="s">
        <v>32</v>
      </c>
      <c r="L99" s="40" t="s">
        <v>126</v>
      </c>
      <c r="M99" s="3" t="s">
        <v>44</v>
      </c>
      <c r="N99" s="26" t="s">
        <v>26</v>
      </c>
      <c r="O99" s="30" t="s">
        <v>48</v>
      </c>
      <c r="P99" s="27" t="s">
        <v>106</v>
      </c>
      <c r="Q99" s="28" t="s">
        <v>40</v>
      </c>
      <c r="R99" s="27" t="s">
        <v>27</v>
      </c>
      <c r="S99" s="29">
        <v>1</v>
      </c>
      <c r="T99" s="43">
        <v>19430</v>
      </c>
      <c r="U99" s="27">
        <f>S99*T99</f>
        <v>19430</v>
      </c>
      <c r="V99" s="22">
        <f t="shared" si="2"/>
        <v>21761.600000000002</v>
      </c>
      <c r="W99" s="29" t="s">
        <v>41</v>
      </c>
      <c r="X99" s="13" t="s">
        <v>33</v>
      </c>
      <c r="Y99" s="37"/>
    </row>
    <row r="100" spans="2:25" ht="63.75">
      <c r="B100" s="29" t="s">
        <v>127</v>
      </c>
      <c r="C100" s="27" t="s">
        <v>35</v>
      </c>
      <c r="D100" s="67" t="s">
        <v>122</v>
      </c>
      <c r="E100" s="36" t="s">
        <v>123</v>
      </c>
      <c r="F100" s="27" t="s">
        <v>128</v>
      </c>
      <c r="G100" s="43"/>
      <c r="H100" s="37" t="s">
        <v>34</v>
      </c>
      <c r="I100" s="38">
        <v>0</v>
      </c>
      <c r="J100" s="32">
        <v>470000000</v>
      </c>
      <c r="K100" s="25" t="s">
        <v>32</v>
      </c>
      <c r="L100" s="40" t="s">
        <v>55</v>
      </c>
      <c r="M100" s="3" t="s">
        <v>44</v>
      </c>
      <c r="N100" s="26" t="s">
        <v>26</v>
      </c>
      <c r="O100" s="30" t="s">
        <v>48</v>
      </c>
      <c r="P100" s="27" t="s">
        <v>39</v>
      </c>
      <c r="Q100" s="28" t="s">
        <v>40</v>
      </c>
      <c r="R100" s="27" t="s">
        <v>27</v>
      </c>
      <c r="S100" s="29">
        <v>3</v>
      </c>
      <c r="T100" s="43">
        <v>19430</v>
      </c>
      <c r="U100" s="27">
        <v>0</v>
      </c>
      <c r="V100" s="22">
        <f t="shared" si="2"/>
        <v>0</v>
      </c>
      <c r="W100" s="29" t="s">
        <v>41</v>
      </c>
      <c r="X100" s="13" t="s">
        <v>33</v>
      </c>
      <c r="Y100" s="37">
        <v>11.15</v>
      </c>
    </row>
    <row r="101" spans="2:25" ht="63.75">
      <c r="B101" s="29" t="s">
        <v>129</v>
      </c>
      <c r="C101" s="27" t="s">
        <v>35</v>
      </c>
      <c r="D101" s="67" t="s">
        <v>122</v>
      </c>
      <c r="E101" s="36" t="s">
        <v>123</v>
      </c>
      <c r="F101" s="27" t="s">
        <v>128</v>
      </c>
      <c r="G101" s="43"/>
      <c r="H101" s="37" t="s">
        <v>34</v>
      </c>
      <c r="I101" s="38">
        <v>0</v>
      </c>
      <c r="J101" s="32">
        <v>470000000</v>
      </c>
      <c r="K101" s="25" t="s">
        <v>32</v>
      </c>
      <c r="L101" s="40" t="s">
        <v>126</v>
      </c>
      <c r="M101" s="3" t="s">
        <v>44</v>
      </c>
      <c r="N101" s="26" t="s">
        <v>26</v>
      </c>
      <c r="O101" s="30" t="s">
        <v>48</v>
      </c>
      <c r="P101" s="27" t="s">
        <v>106</v>
      </c>
      <c r="Q101" s="28" t="s">
        <v>40</v>
      </c>
      <c r="R101" s="27" t="s">
        <v>27</v>
      </c>
      <c r="S101" s="29">
        <v>3</v>
      </c>
      <c r="T101" s="43">
        <v>19430</v>
      </c>
      <c r="U101" s="27">
        <f>S101*T101</f>
        <v>58290</v>
      </c>
      <c r="V101" s="22">
        <f t="shared" si="2"/>
        <v>65284.8</v>
      </c>
      <c r="W101" s="29" t="s">
        <v>41</v>
      </c>
      <c r="X101" s="13" t="s">
        <v>33</v>
      </c>
      <c r="Y101" s="37"/>
    </row>
    <row r="102" spans="2:25" ht="63.75">
      <c r="B102" s="29" t="s">
        <v>130</v>
      </c>
      <c r="C102" s="27" t="s">
        <v>35</v>
      </c>
      <c r="D102" s="67" t="s">
        <v>122</v>
      </c>
      <c r="E102" s="36" t="s">
        <v>123</v>
      </c>
      <c r="F102" s="27" t="s">
        <v>131</v>
      </c>
      <c r="G102" s="43"/>
      <c r="H102" s="37" t="s">
        <v>34</v>
      </c>
      <c r="I102" s="38">
        <v>0</v>
      </c>
      <c r="J102" s="32">
        <v>470000000</v>
      </c>
      <c r="K102" s="25" t="s">
        <v>32</v>
      </c>
      <c r="L102" s="40" t="s">
        <v>55</v>
      </c>
      <c r="M102" s="3" t="s">
        <v>44</v>
      </c>
      <c r="N102" s="26" t="s">
        <v>26</v>
      </c>
      <c r="O102" s="30" t="s">
        <v>48</v>
      </c>
      <c r="P102" s="27" t="s">
        <v>39</v>
      </c>
      <c r="Q102" s="28" t="s">
        <v>40</v>
      </c>
      <c r="R102" s="27" t="s">
        <v>27</v>
      </c>
      <c r="S102" s="29">
        <v>1</v>
      </c>
      <c r="T102" s="43">
        <v>15056</v>
      </c>
      <c r="U102" s="27">
        <v>0</v>
      </c>
      <c r="V102" s="22">
        <f t="shared" si="2"/>
        <v>0</v>
      </c>
      <c r="W102" s="29" t="s">
        <v>41</v>
      </c>
      <c r="X102" s="13" t="s">
        <v>33</v>
      </c>
      <c r="Y102" s="37">
        <v>11.15</v>
      </c>
    </row>
    <row r="103" spans="2:25" ht="63.75">
      <c r="B103" s="29" t="s">
        <v>132</v>
      </c>
      <c r="C103" s="27" t="s">
        <v>35</v>
      </c>
      <c r="D103" s="67" t="s">
        <v>122</v>
      </c>
      <c r="E103" s="36" t="s">
        <v>123</v>
      </c>
      <c r="F103" s="27" t="s">
        <v>131</v>
      </c>
      <c r="G103" s="43"/>
      <c r="H103" s="37" t="s">
        <v>34</v>
      </c>
      <c r="I103" s="38">
        <v>0</v>
      </c>
      <c r="J103" s="32">
        <v>470000000</v>
      </c>
      <c r="K103" s="25" t="s">
        <v>32</v>
      </c>
      <c r="L103" s="40" t="s">
        <v>126</v>
      </c>
      <c r="M103" s="3" t="s">
        <v>44</v>
      </c>
      <c r="N103" s="26" t="s">
        <v>26</v>
      </c>
      <c r="O103" s="30" t="s">
        <v>48</v>
      </c>
      <c r="P103" s="27" t="s">
        <v>106</v>
      </c>
      <c r="Q103" s="28" t="s">
        <v>40</v>
      </c>
      <c r="R103" s="27" t="s">
        <v>27</v>
      </c>
      <c r="S103" s="29">
        <v>1</v>
      </c>
      <c r="T103" s="43">
        <v>15056</v>
      </c>
      <c r="U103" s="27">
        <f>S103*T103</f>
        <v>15056</v>
      </c>
      <c r="V103" s="22">
        <f t="shared" si="2"/>
        <v>16862.72</v>
      </c>
      <c r="W103" s="29" t="s">
        <v>41</v>
      </c>
      <c r="X103" s="13" t="s">
        <v>33</v>
      </c>
      <c r="Y103" s="37"/>
    </row>
    <row r="104" spans="2:25" ht="63.75">
      <c r="B104" s="29" t="s">
        <v>133</v>
      </c>
      <c r="C104" s="27" t="s">
        <v>35</v>
      </c>
      <c r="D104" s="67" t="s">
        <v>122</v>
      </c>
      <c r="E104" s="36" t="s">
        <v>134</v>
      </c>
      <c r="F104" s="27" t="s">
        <v>135</v>
      </c>
      <c r="G104" s="43"/>
      <c r="H104" s="37" t="s">
        <v>34</v>
      </c>
      <c r="I104" s="38">
        <v>0</v>
      </c>
      <c r="J104" s="32">
        <v>470000000</v>
      </c>
      <c r="K104" s="25" t="s">
        <v>32</v>
      </c>
      <c r="L104" s="40" t="s">
        <v>55</v>
      </c>
      <c r="M104" s="3" t="s">
        <v>44</v>
      </c>
      <c r="N104" s="26" t="s">
        <v>26</v>
      </c>
      <c r="O104" s="30" t="s">
        <v>48</v>
      </c>
      <c r="P104" s="27" t="s">
        <v>39</v>
      </c>
      <c r="Q104" s="28" t="s">
        <v>40</v>
      </c>
      <c r="R104" s="27" t="s">
        <v>27</v>
      </c>
      <c r="S104" s="29">
        <v>1</v>
      </c>
      <c r="T104" s="43">
        <v>19210</v>
      </c>
      <c r="U104" s="27">
        <v>0</v>
      </c>
      <c r="V104" s="22">
        <f t="shared" si="2"/>
        <v>0</v>
      </c>
      <c r="W104" s="29" t="s">
        <v>41</v>
      </c>
      <c r="X104" s="13" t="s">
        <v>33</v>
      </c>
      <c r="Y104" s="37">
        <v>11.15</v>
      </c>
    </row>
    <row r="105" spans="2:25" ht="63.75">
      <c r="B105" s="29" t="s">
        <v>136</v>
      </c>
      <c r="C105" s="27" t="s">
        <v>35</v>
      </c>
      <c r="D105" s="67" t="s">
        <v>122</v>
      </c>
      <c r="E105" s="36" t="s">
        <v>134</v>
      </c>
      <c r="F105" s="27" t="s">
        <v>135</v>
      </c>
      <c r="G105" s="43"/>
      <c r="H105" s="37" t="s">
        <v>34</v>
      </c>
      <c r="I105" s="38">
        <v>0</v>
      </c>
      <c r="J105" s="32">
        <v>470000000</v>
      </c>
      <c r="K105" s="25" t="s">
        <v>32</v>
      </c>
      <c r="L105" s="40" t="s">
        <v>126</v>
      </c>
      <c r="M105" s="3" t="s">
        <v>44</v>
      </c>
      <c r="N105" s="26" t="s">
        <v>26</v>
      </c>
      <c r="O105" s="30" t="s">
        <v>48</v>
      </c>
      <c r="P105" s="27" t="s">
        <v>106</v>
      </c>
      <c r="Q105" s="28" t="s">
        <v>40</v>
      </c>
      <c r="R105" s="27" t="s">
        <v>27</v>
      </c>
      <c r="S105" s="29">
        <v>1</v>
      </c>
      <c r="T105" s="43">
        <v>19210</v>
      </c>
      <c r="U105" s="27">
        <f>S105*T105</f>
        <v>19210</v>
      </c>
      <c r="V105" s="22">
        <f t="shared" si="2"/>
        <v>21515.2</v>
      </c>
      <c r="W105" s="29" t="s">
        <v>41</v>
      </c>
      <c r="X105" s="13" t="s">
        <v>33</v>
      </c>
      <c r="Y105" s="37"/>
    </row>
    <row r="106" spans="2:25" ht="51">
      <c r="B106" s="11" t="s">
        <v>179</v>
      </c>
      <c r="C106" s="2" t="s">
        <v>14</v>
      </c>
      <c r="D106" s="69" t="s">
        <v>180</v>
      </c>
      <c r="E106" s="69" t="s">
        <v>181</v>
      </c>
      <c r="F106" s="57" t="s">
        <v>181</v>
      </c>
      <c r="G106" s="29"/>
      <c r="H106" s="29" t="s">
        <v>31</v>
      </c>
      <c r="I106" s="38">
        <v>0</v>
      </c>
      <c r="J106" s="3">
        <v>470000000</v>
      </c>
      <c r="K106" s="25" t="s">
        <v>32</v>
      </c>
      <c r="L106" s="26" t="s">
        <v>79</v>
      </c>
      <c r="M106" s="3" t="s">
        <v>44</v>
      </c>
      <c r="N106" s="26" t="s">
        <v>26</v>
      </c>
      <c r="O106" s="30" t="s">
        <v>42</v>
      </c>
      <c r="P106" s="14" t="s">
        <v>52</v>
      </c>
      <c r="Q106" s="23">
        <v>796</v>
      </c>
      <c r="R106" s="34" t="s">
        <v>27</v>
      </c>
      <c r="S106" s="58">
        <v>956</v>
      </c>
      <c r="T106" s="52">
        <v>320</v>
      </c>
      <c r="U106" s="41">
        <v>0</v>
      </c>
      <c r="V106" s="41">
        <f t="shared" si="2"/>
        <v>0</v>
      </c>
      <c r="W106" s="29" t="s">
        <v>41</v>
      </c>
      <c r="X106" s="13" t="s">
        <v>33</v>
      </c>
      <c r="Y106" s="11" t="s">
        <v>105</v>
      </c>
    </row>
    <row r="107" spans="2:25" ht="63.75">
      <c r="B107" s="11" t="s">
        <v>182</v>
      </c>
      <c r="C107" s="2" t="s">
        <v>14</v>
      </c>
      <c r="D107" s="69" t="s">
        <v>180</v>
      </c>
      <c r="E107" s="69" t="s">
        <v>181</v>
      </c>
      <c r="F107" s="57" t="s">
        <v>181</v>
      </c>
      <c r="G107" s="29"/>
      <c r="H107" s="29" t="s">
        <v>31</v>
      </c>
      <c r="I107" s="38">
        <v>0</v>
      </c>
      <c r="J107" s="3">
        <v>470000000</v>
      </c>
      <c r="K107" s="25" t="s">
        <v>32</v>
      </c>
      <c r="L107" s="26" t="s">
        <v>183</v>
      </c>
      <c r="M107" s="3" t="s">
        <v>44</v>
      </c>
      <c r="N107" s="26" t="s">
        <v>26</v>
      </c>
      <c r="O107" s="27" t="s">
        <v>548</v>
      </c>
      <c r="P107" s="23" t="s">
        <v>106</v>
      </c>
      <c r="Q107" s="23">
        <v>796</v>
      </c>
      <c r="R107" s="34" t="s">
        <v>27</v>
      </c>
      <c r="S107" s="58">
        <v>956</v>
      </c>
      <c r="T107" s="52">
        <v>320</v>
      </c>
      <c r="U107" s="52">
        <v>305920</v>
      </c>
      <c r="V107" s="43">
        <f t="shared" si="2"/>
        <v>342630.4</v>
      </c>
      <c r="W107" s="29" t="s">
        <v>41</v>
      </c>
      <c r="X107" s="13" t="s">
        <v>33</v>
      </c>
      <c r="Y107" s="118"/>
    </row>
    <row r="108" spans="2:25" ht="51">
      <c r="B108" s="11" t="s">
        <v>184</v>
      </c>
      <c r="C108" s="2" t="s">
        <v>14</v>
      </c>
      <c r="D108" s="69" t="s">
        <v>185</v>
      </c>
      <c r="E108" s="69" t="s">
        <v>186</v>
      </c>
      <c r="F108" s="69" t="s">
        <v>187</v>
      </c>
      <c r="G108" s="57" t="s">
        <v>188</v>
      </c>
      <c r="H108" s="29" t="s">
        <v>31</v>
      </c>
      <c r="I108" s="38">
        <v>0</v>
      </c>
      <c r="J108" s="3">
        <v>470000000</v>
      </c>
      <c r="K108" s="25" t="s">
        <v>32</v>
      </c>
      <c r="L108" s="26" t="s">
        <v>79</v>
      </c>
      <c r="M108" s="3" t="s">
        <v>44</v>
      </c>
      <c r="N108" s="26" t="s">
        <v>26</v>
      </c>
      <c r="O108" s="30" t="s">
        <v>42</v>
      </c>
      <c r="P108" s="14" t="s">
        <v>52</v>
      </c>
      <c r="Q108" s="23">
        <v>796</v>
      </c>
      <c r="R108" s="34" t="s">
        <v>27</v>
      </c>
      <c r="S108" s="58">
        <v>600</v>
      </c>
      <c r="T108" s="52">
        <v>150</v>
      </c>
      <c r="U108" s="41">
        <v>0</v>
      </c>
      <c r="V108" s="41">
        <v>0</v>
      </c>
      <c r="W108" s="29" t="s">
        <v>41</v>
      </c>
      <c r="X108" s="12" t="s">
        <v>33</v>
      </c>
      <c r="Y108" s="11" t="s">
        <v>105</v>
      </c>
    </row>
    <row r="109" spans="2:25" ht="63.75">
      <c r="B109" s="11" t="s">
        <v>189</v>
      </c>
      <c r="C109" s="2" t="s">
        <v>14</v>
      </c>
      <c r="D109" s="69" t="s">
        <v>185</v>
      </c>
      <c r="E109" s="69" t="s">
        <v>186</v>
      </c>
      <c r="F109" s="69" t="s">
        <v>187</v>
      </c>
      <c r="G109" s="57" t="s">
        <v>188</v>
      </c>
      <c r="H109" s="29" t="s">
        <v>31</v>
      </c>
      <c r="I109" s="38">
        <v>0</v>
      </c>
      <c r="J109" s="3">
        <v>470000000</v>
      </c>
      <c r="K109" s="25" t="s">
        <v>32</v>
      </c>
      <c r="L109" s="26" t="s">
        <v>183</v>
      </c>
      <c r="M109" s="3" t="s">
        <v>44</v>
      </c>
      <c r="N109" s="26" t="s">
        <v>26</v>
      </c>
      <c r="O109" s="27" t="s">
        <v>548</v>
      </c>
      <c r="P109" s="23" t="s">
        <v>106</v>
      </c>
      <c r="Q109" s="23">
        <v>796</v>
      </c>
      <c r="R109" s="34" t="s">
        <v>27</v>
      </c>
      <c r="S109" s="58">
        <v>600</v>
      </c>
      <c r="T109" s="52">
        <v>150</v>
      </c>
      <c r="U109" s="52">
        <v>90000</v>
      </c>
      <c r="V109" s="43">
        <f>U109*1.12</f>
        <v>100800.00000000001</v>
      </c>
      <c r="W109" s="29" t="s">
        <v>41</v>
      </c>
      <c r="X109" s="12" t="s">
        <v>33</v>
      </c>
      <c r="Y109" s="118"/>
    </row>
    <row r="110" spans="2:25" ht="51">
      <c r="B110" s="11" t="s">
        <v>190</v>
      </c>
      <c r="C110" s="2" t="s">
        <v>14</v>
      </c>
      <c r="D110" s="69" t="s">
        <v>191</v>
      </c>
      <c r="E110" s="69" t="s">
        <v>192</v>
      </c>
      <c r="F110" s="69" t="s">
        <v>193</v>
      </c>
      <c r="G110" s="57" t="s">
        <v>194</v>
      </c>
      <c r="H110" s="29" t="s">
        <v>31</v>
      </c>
      <c r="I110" s="38">
        <v>0</v>
      </c>
      <c r="J110" s="3">
        <v>470000000</v>
      </c>
      <c r="K110" s="25" t="s">
        <v>32</v>
      </c>
      <c r="L110" s="26" t="s">
        <v>79</v>
      </c>
      <c r="M110" s="3" t="s">
        <v>44</v>
      </c>
      <c r="N110" s="26" t="s">
        <v>26</v>
      </c>
      <c r="O110" s="30" t="s">
        <v>42</v>
      </c>
      <c r="P110" s="14" t="s">
        <v>52</v>
      </c>
      <c r="Q110" s="23">
        <v>796</v>
      </c>
      <c r="R110" s="34" t="s">
        <v>27</v>
      </c>
      <c r="S110" s="58">
        <v>480</v>
      </c>
      <c r="T110" s="52">
        <v>220</v>
      </c>
      <c r="U110" s="41">
        <v>0</v>
      </c>
      <c r="V110" s="41">
        <v>0</v>
      </c>
      <c r="W110" s="29" t="s">
        <v>41</v>
      </c>
      <c r="X110" s="12" t="s">
        <v>33</v>
      </c>
      <c r="Y110" s="11" t="s">
        <v>105</v>
      </c>
    </row>
    <row r="111" spans="2:25" ht="63.75">
      <c r="B111" s="11" t="s">
        <v>195</v>
      </c>
      <c r="C111" s="2" t="s">
        <v>14</v>
      </c>
      <c r="D111" s="69" t="s">
        <v>191</v>
      </c>
      <c r="E111" s="69" t="s">
        <v>192</v>
      </c>
      <c r="F111" s="69" t="s">
        <v>193</v>
      </c>
      <c r="G111" s="57" t="s">
        <v>194</v>
      </c>
      <c r="H111" s="29" t="s">
        <v>31</v>
      </c>
      <c r="I111" s="38">
        <v>0</v>
      </c>
      <c r="J111" s="3">
        <v>470000000</v>
      </c>
      <c r="K111" s="25" t="s">
        <v>32</v>
      </c>
      <c r="L111" s="26" t="s">
        <v>183</v>
      </c>
      <c r="M111" s="3" t="s">
        <v>44</v>
      </c>
      <c r="N111" s="26" t="s">
        <v>26</v>
      </c>
      <c r="O111" s="27" t="s">
        <v>548</v>
      </c>
      <c r="P111" s="23" t="s">
        <v>106</v>
      </c>
      <c r="Q111" s="23">
        <v>796</v>
      </c>
      <c r="R111" s="34" t="s">
        <v>27</v>
      </c>
      <c r="S111" s="58">
        <v>480</v>
      </c>
      <c r="T111" s="52">
        <v>220</v>
      </c>
      <c r="U111" s="52">
        <v>105600</v>
      </c>
      <c r="V111" s="43">
        <f>U111*1.12</f>
        <v>118272.00000000001</v>
      </c>
      <c r="W111" s="29" t="s">
        <v>41</v>
      </c>
      <c r="X111" s="12" t="s">
        <v>33</v>
      </c>
      <c r="Y111" s="118"/>
    </row>
    <row r="112" spans="2:25" ht="51">
      <c r="B112" s="11" t="s">
        <v>196</v>
      </c>
      <c r="C112" s="2" t="s">
        <v>14</v>
      </c>
      <c r="D112" s="69" t="s">
        <v>191</v>
      </c>
      <c r="E112" s="69" t="s">
        <v>192</v>
      </c>
      <c r="F112" s="69" t="s">
        <v>193</v>
      </c>
      <c r="G112" s="57" t="s">
        <v>197</v>
      </c>
      <c r="H112" s="29" t="s">
        <v>31</v>
      </c>
      <c r="I112" s="38">
        <v>0</v>
      </c>
      <c r="J112" s="3">
        <v>470000000</v>
      </c>
      <c r="K112" s="25" t="s">
        <v>32</v>
      </c>
      <c r="L112" s="26" t="s">
        <v>79</v>
      </c>
      <c r="M112" s="3" t="s">
        <v>44</v>
      </c>
      <c r="N112" s="26" t="s">
        <v>26</v>
      </c>
      <c r="O112" s="30" t="s">
        <v>42</v>
      </c>
      <c r="P112" s="14" t="s">
        <v>52</v>
      </c>
      <c r="Q112" s="23">
        <v>796</v>
      </c>
      <c r="R112" s="34" t="s">
        <v>27</v>
      </c>
      <c r="S112" s="58">
        <v>460</v>
      </c>
      <c r="T112" s="52">
        <v>250</v>
      </c>
      <c r="U112" s="41">
        <v>0</v>
      </c>
      <c r="V112" s="41">
        <v>0</v>
      </c>
      <c r="W112" s="29" t="s">
        <v>41</v>
      </c>
      <c r="X112" s="13" t="s">
        <v>33</v>
      </c>
      <c r="Y112" s="11" t="s">
        <v>105</v>
      </c>
    </row>
    <row r="113" spans="2:25" ht="63.75">
      <c r="B113" s="11" t="s">
        <v>198</v>
      </c>
      <c r="C113" s="2" t="s">
        <v>14</v>
      </c>
      <c r="D113" s="69" t="s">
        <v>191</v>
      </c>
      <c r="E113" s="69" t="s">
        <v>192</v>
      </c>
      <c r="F113" s="69" t="s">
        <v>193</v>
      </c>
      <c r="G113" s="57" t="s">
        <v>197</v>
      </c>
      <c r="H113" s="29" t="s">
        <v>31</v>
      </c>
      <c r="I113" s="38">
        <v>0</v>
      </c>
      <c r="J113" s="3">
        <v>470000000</v>
      </c>
      <c r="K113" s="25" t="s">
        <v>32</v>
      </c>
      <c r="L113" s="26" t="s">
        <v>183</v>
      </c>
      <c r="M113" s="3" t="s">
        <v>44</v>
      </c>
      <c r="N113" s="26" t="s">
        <v>26</v>
      </c>
      <c r="O113" s="27" t="s">
        <v>548</v>
      </c>
      <c r="P113" s="23" t="s">
        <v>106</v>
      </c>
      <c r="Q113" s="23">
        <v>796</v>
      </c>
      <c r="R113" s="34" t="s">
        <v>27</v>
      </c>
      <c r="S113" s="58">
        <v>460</v>
      </c>
      <c r="T113" s="52">
        <v>250</v>
      </c>
      <c r="U113" s="52">
        <v>115000</v>
      </c>
      <c r="V113" s="43">
        <f>U113*1.12</f>
        <v>128800.00000000001</v>
      </c>
      <c r="W113" s="29" t="s">
        <v>41</v>
      </c>
      <c r="X113" s="13" t="s">
        <v>33</v>
      </c>
      <c r="Y113" s="118"/>
    </row>
    <row r="114" spans="2:25" ht="51">
      <c r="B114" s="11" t="s">
        <v>199</v>
      </c>
      <c r="C114" s="2" t="s">
        <v>14</v>
      </c>
      <c r="D114" s="69" t="s">
        <v>191</v>
      </c>
      <c r="E114" s="69" t="s">
        <v>192</v>
      </c>
      <c r="F114" s="69" t="s">
        <v>193</v>
      </c>
      <c r="G114" s="57" t="s">
        <v>200</v>
      </c>
      <c r="H114" s="29" t="s">
        <v>31</v>
      </c>
      <c r="I114" s="38">
        <v>0</v>
      </c>
      <c r="J114" s="3">
        <v>470000000</v>
      </c>
      <c r="K114" s="25" t="s">
        <v>32</v>
      </c>
      <c r="L114" s="26" t="s">
        <v>79</v>
      </c>
      <c r="M114" s="3" t="s">
        <v>44</v>
      </c>
      <c r="N114" s="26" t="s">
        <v>26</v>
      </c>
      <c r="O114" s="30" t="s">
        <v>42</v>
      </c>
      <c r="P114" s="14" t="s">
        <v>52</v>
      </c>
      <c r="Q114" s="23">
        <v>796</v>
      </c>
      <c r="R114" s="34" t="s">
        <v>27</v>
      </c>
      <c r="S114" s="58">
        <v>490</v>
      </c>
      <c r="T114" s="52">
        <v>280</v>
      </c>
      <c r="U114" s="41">
        <v>0</v>
      </c>
      <c r="V114" s="41">
        <v>0</v>
      </c>
      <c r="W114" s="29" t="s">
        <v>41</v>
      </c>
      <c r="X114" s="13" t="s">
        <v>33</v>
      </c>
      <c r="Y114" s="11" t="s">
        <v>105</v>
      </c>
    </row>
    <row r="115" spans="2:25" ht="63.75">
      <c r="B115" s="11" t="s">
        <v>201</v>
      </c>
      <c r="C115" s="2" t="s">
        <v>14</v>
      </c>
      <c r="D115" s="69" t="s">
        <v>191</v>
      </c>
      <c r="E115" s="69" t="s">
        <v>192</v>
      </c>
      <c r="F115" s="69" t="s">
        <v>193</v>
      </c>
      <c r="G115" s="57" t="s">
        <v>200</v>
      </c>
      <c r="H115" s="29" t="s">
        <v>31</v>
      </c>
      <c r="I115" s="38">
        <v>0</v>
      </c>
      <c r="J115" s="3">
        <v>470000000</v>
      </c>
      <c r="K115" s="25" t="s">
        <v>32</v>
      </c>
      <c r="L115" s="26" t="s">
        <v>183</v>
      </c>
      <c r="M115" s="3" t="s">
        <v>44</v>
      </c>
      <c r="N115" s="26" t="s">
        <v>26</v>
      </c>
      <c r="O115" s="27" t="s">
        <v>548</v>
      </c>
      <c r="P115" s="23" t="s">
        <v>106</v>
      </c>
      <c r="Q115" s="23">
        <v>796</v>
      </c>
      <c r="R115" s="34" t="s">
        <v>27</v>
      </c>
      <c r="S115" s="58">
        <v>490</v>
      </c>
      <c r="T115" s="52">
        <v>280</v>
      </c>
      <c r="U115" s="52">
        <v>137200</v>
      </c>
      <c r="V115" s="43">
        <f>U115*1.12</f>
        <v>153664.00000000003</v>
      </c>
      <c r="W115" s="29" t="s">
        <v>41</v>
      </c>
      <c r="X115" s="13" t="s">
        <v>33</v>
      </c>
      <c r="Y115" s="118"/>
    </row>
    <row r="116" spans="2:25" ht="51">
      <c r="B116" s="11" t="s">
        <v>206</v>
      </c>
      <c r="C116" s="2" t="s">
        <v>14</v>
      </c>
      <c r="D116" s="69" t="s">
        <v>207</v>
      </c>
      <c r="E116" s="69" t="s">
        <v>192</v>
      </c>
      <c r="F116" s="70" t="s">
        <v>208</v>
      </c>
      <c r="G116" s="57" t="s">
        <v>209</v>
      </c>
      <c r="H116" s="29" t="s">
        <v>31</v>
      </c>
      <c r="I116" s="38">
        <v>0</v>
      </c>
      <c r="J116" s="3">
        <v>470000000</v>
      </c>
      <c r="K116" s="25" t="s">
        <v>32</v>
      </c>
      <c r="L116" s="26" t="s">
        <v>79</v>
      </c>
      <c r="M116" s="3" t="s">
        <v>44</v>
      </c>
      <c r="N116" s="26" t="s">
        <v>26</v>
      </c>
      <c r="O116" s="30" t="s">
        <v>42</v>
      </c>
      <c r="P116" s="14" t="s">
        <v>52</v>
      </c>
      <c r="Q116" s="23">
        <v>796</v>
      </c>
      <c r="R116" s="34" t="s">
        <v>27</v>
      </c>
      <c r="S116" s="58">
        <v>100</v>
      </c>
      <c r="T116" s="52">
        <v>190</v>
      </c>
      <c r="U116" s="41">
        <v>0</v>
      </c>
      <c r="V116" s="41">
        <v>0</v>
      </c>
      <c r="W116" s="29" t="s">
        <v>41</v>
      </c>
      <c r="X116" s="12" t="s">
        <v>33</v>
      </c>
      <c r="Y116" s="11" t="s">
        <v>105</v>
      </c>
    </row>
    <row r="117" spans="2:25" ht="63.75">
      <c r="B117" s="11" t="s">
        <v>210</v>
      </c>
      <c r="C117" s="2" t="s">
        <v>14</v>
      </c>
      <c r="D117" s="69" t="s">
        <v>207</v>
      </c>
      <c r="E117" s="69" t="s">
        <v>192</v>
      </c>
      <c r="F117" s="70" t="s">
        <v>208</v>
      </c>
      <c r="G117" s="57" t="s">
        <v>209</v>
      </c>
      <c r="H117" s="29" t="s">
        <v>31</v>
      </c>
      <c r="I117" s="38">
        <v>0</v>
      </c>
      <c r="J117" s="3">
        <v>470000000</v>
      </c>
      <c r="K117" s="25" t="s">
        <v>32</v>
      </c>
      <c r="L117" s="26" t="s">
        <v>183</v>
      </c>
      <c r="M117" s="3" t="s">
        <v>44</v>
      </c>
      <c r="N117" s="26" t="s">
        <v>26</v>
      </c>
      <c r="O117" s="27" t="s">
        <v>548</v>
      </c>
      <c r="P117" s="23" t="s">
        <v>106</v>
      </c>
      <c r="Q117" s="23">
        <v>796</v>
      </c>
      <c r="R117" s="34" t="s">
        <v>27</v>
      </c>
      <c r="S117" s="58">
        <v>100</v>
      </c>
      <c r="T117" s="52">
        <v>190</v>
      </c>
      <c r="U117" s="52">
        <v>19000</v>
      </c>
      <c r="V117" s="43">
        <f>U117*1.12</f>
        <v>21280.000000000004</v>
      </c>
      <c r="W117" s="29" t="s">
        <v>41</v>
      </c>
      <c r="X117" s="12" t="s">
        <v>33</v>
      </c>
      <c r="Y117" s="118"/>
    </row>
    <row r="118" spans="2:25" ht="51">
      <c r="B118" s="11" t="s">
        <v>211</v>
      </c>
      <c r="C118" s="2" t="s">
        <v>14</v>
      </c>
      <c r="D118" s="71" t="s">
        <v>212</v>
      </c>
      <c r="E118" s="72" t="s">
        <v>213</v>
      </c>
      <c r="F118" s="73" t="s">
        <v>214</v>
      </c>
      <c r="G118" s="57" t="s">
        <v>215</v>
      </c>
      <c r="H118" s="29" t="s">
        <v>31</v>
      </c>
      <c r="I118" s="38">
        <v>0</v>
      </c>
      <c r="J118" s="3">
        <v>470000000</v>
      </c>
      <c r="K118" s="25" t="s">
        <v>32</v>
      </c>
      <c r="L118" s="26" t="s">
        <v>79</v>
      </c>
      <c r="M118" s="3" t="s">
        <v>44</v>
      </c>
      <c r="N118" s="26" t="s">
        <v>26</v>
      </c>
      <c r="O118" s="30" t="s">
        <v>42</v>
      </c>
      <c r="P118" s="14" t="s">
        <v>52</v>
      </c>
      <c r="Q118" s="23">
        <v>796</v>
      </c>
      <c r="R118" s="34" t="s">
        <v>27</v>
      </c>
      <c r="S118" s="58">
        <v>50</v>
      </c>
      <c r="T118" s="52">
        <v>220</v>
      </c>
      <c r="U118" s="41">
        <v>0</v>
      </c>
      <c r="V118" s="41">
        <v>0</v>
      </c>
      <c r="W118" s="29" t="s">
        <v>41</v>
      </c>
      <c r="X118" s="12" t="s">
        <v>33</v>
      </c>
      <c r="Y118" s="11" t="s">
        <v>105</v>
      </c>
    </row>
    <row r="119" spans="2:25" ht="63.75">
      <c r="B119" s="11" t="s">
        <v>216</v>
      </c>
      <c r="C119" s="2" t="s">
        <v>14</v>
      </c>
      <c r="D119" s="71" t="s">
        <v>212</v>
      </c>
      <c r="E119" s="72" t="s">
        <v>213</v>
      </c>
      <c r="F119" s="73" t="s">
        <v>214</v>
      </c>
      <c r="G119" s="57" t="s">
        <v>215</v>
      </c>
      <c r="H119" s="29" t="s">
        <v>31</v>
      </c>
      <c r="I119" s="38">
        <v>0</v>
      </c>
      <c r="J119" s="3">
        <v>470000000</v>
      </c>
      <c r="K119" s="25" t="s">
        <v>32</v>
      </c>
      <c r="L119" s="26" t="s">
        <v>183</v>
      </c>
      <c r="M119" s="3" t="s">
        <v>44</v>
      </c>
      <c r="N119" s="26" t="s">
        <v>26</v>
      </c>
      <c r="O119" s="27" t="s">
        <v>548</v>
      </c>
      <c r="P119" s="23" t="s">
        <v>106</v>
      </c>
      <c r="Q119" s="23">
        <v>796</v>
      </c>
      <c r="R119" s="34" t="s">
        <v>27</v>
      </c>
      <c r="S119" s="58">
        <v>50</v>
      </c>
      <c r="T119" s="52">
        <v>220</v>
      </c>
      <c r="U119" s="52">
        <v>11000</v>
      </c>
      <c r="V119" s="43">
        <f>U119*1.12</f>
        <v>12320.000000000002</v>
      </c>
      <c r="W119" s="29" t="s">
        <v>41</v>
      </c>
      <c r="X119" s="12" t="s">
        <v>33</v>
      </c>
      <c r="Y119" s="29"/>
    </row>
    <row r="120" spans="2:25" ht="51">
      <c r="B120" s="11" t="s">
        <v>217</v>
      </c>
      <c r="C120" s="2" t="s">
        <v>14</v>
      </c>
      <c r="D120" s="71" t="s">
        <v>218</v>
      </c>
      <c r="E120" s="72" t="s">
        <v>213</v>
      </c>
      <c r="F120" s="73" t="s">
        <v>219</v>
      </c>
      <c r="G120" s="57" t="s">
        <v>220</v>
      </c>
      <c r="H120" s="29" t="s">
        <v>31</v>
      </c>
      <c r="I120" s="38">
        <v>0</v>
      </c>
      <c r="J120" s="3">
        <v>470000000</v>
      </c>
      <c r="K120" s="25" t="s">
        <v>32</v>
      </c>
      <c r="L120" s="26" t="s">
        <v>79</v>
      </c>
      <c r="M120" s="3" t="s">
        <v>44</v>
      </c>
      <c r="N120" s="26" t="s">
        <v>26</v>
      </c>
      <c r="O120" s="30" t="s">
        <v>42</v>
      </c>
      <c r="P120" s="14" t="s">
        <v>52</v>
      </c>
      <c r="Q120" s="23">
        <v>796</v>
      </c>
      <c r="R120" s="34" t="s">
        <v>27</v>
      </c>
      <c r="S120" s="58">
        <v>60</v>
      </c>
      <c r="T120" s="52">
        <v>330</v>
      </c>
      <c r="U120" s="41">
        <v>0</v>
      </c>
      <c r="V120" s="41">
        <v>0</v>
      </c>
      <c r="W120" s="29" t="s">
        <v>41</v>
      </c>
      <c r="X120" s="13" t="s">
        <v>33</v>
      </c>
      <c r="Y120" s="11" t="s">
        <v>105</v>
      </c>
    </row>
    <row r="121" spans="2:25" ht="63.75">
      <c r="B121" s="11" t="s">
        <v>221</v>
      </c>
      <c r="C121" s="2" t="s">
        <v>14</v>
      </c>
      <c r="D121" s="71" t="s">
        <v>218</v>
      </c>
      <c r="E121" s="72" t="s">
        <v>213</v>
      </c>
      <c r="F121" s="73" t="s">
        <v>219</v>
      </c>
      <c r="G121" s="57" t="s">
        <v>220</v>
      </c>
      <c r="H121" s="29" t="s">
        <v>31</v>
      </c>
      <c r="I121" s="38">
        <v>0</v>
      </c>
      <c r="J121" s="3">
        <v>470000000</v>
      </c>
      <c r="K121" s="25" t="s">
        <v>32</v>
      </c>
      <c r="L121" s="26" t="s">
        <v>183</v>
      </c>
      <c r="M121" s="3" t="s">
        <v>44</v>
      </c>
      <c r="N121" s="26" t="s">
        <v>26</v>
      </c>
      <c r="O121" s="27" t="s">
        <v>548</v>
      </c>
      <c r="P121" s="23" t="s">
        <v>106</v>
      </c>
      <c r="Q121" s="23">
        <v>796</v>
      </c>
      <c r="R121" s="34" t="s">
        <v>27</v>
      </c>
      <c r="S121" s="58">
        <v>60</v>
      </c>
      <c r="T121" s="52">
        <v>330</v>
      </c>
      <c r="U121" s="52">
        <v>19800</v>
      </c>
      <c r="V121" s="43">
        <f>U121*1.12</f>
        <v>22176.000000000004</v>
      </c>
      <c r="W121" s="29" t="s">
        <v>41</v>
      </c>
      <c r="X121" s="13" t="s">
        <v>33</v>
      </c>
      <c r="Y121" s="118"/>
    </row>
    <row r="122" spans="2:25" ht="51">
      <c r="B122" s="11" t="s">
        <v>222</v>
      </c>
      <c r="C122" s="2" t="s">
        <v>14</v>
      </c>
      <c r="D122" s="71" t="s">
        <v>223</v>
      </c>
      <c r="E122" s="72" t="s">
        <v>213</v>
      </c>
      <c r="F122" s="73" t="s">
        <v>224</v>
      </c>
      <c r="G122" s="57" t="s">
        <v>225</v>
      </c>
      <c r="H122" s="29" t="s">
        <v>31</v>
      </c>
      <c r="I122" s="38">
        <v>0</v>
      </c>
      <c r="J122" s="3">
        <v>470000000</v>
      </c>
      <c r="K122" s="25" t="s">
        <v>32</v>
      </c>
      <c r="L122" s="26" t="s">
        <v>79</v>
      </c>
      <c r="M122" s="3" t="s">
        <v>44</v>
      </c>
      <c r="N122" s="26" t="s">
        <v>26</v>
      </c>
      <c r="O122" s="30" t="s">
        <v>42</v>
      </c>
      <c r="P122" s="14" t="s">
        <v>52</v>
      </c>
      <c r="Q122" s="23">
        <v>796</v>
      </c>
      <c r="R122" s="34" t="s">
        <v>27</v>
      </c>
      <c r="S122" s="58">
        <v>40</v>
      </c>
      <c r="T122" s="52">
        <v>345</v>
      </c>
      <c r="U122" s="41">
        <v>0</v>
      </c>
      <c r="V122" s="41">
        <v>0</v>
      </c>
      <c r="W122" s="29" t="s">
        <v>41</v>
      </c>
      <c r="X122" s="13" t="s">
        <v>33</v>
      </c>
      <c r="Y122" s="11" t="s">
        <v>105</v>
      </c>
    </row>
    <row r="123" spans="2:25" ht="63.75">
      <c r="B123" s="11" t="s">
        <v>226</v>
      </c>
      <c r="C123" s="2" t="s">
        <v>14</v>
      </c>
      <c r="D123" s="71" t="s">
        <v>223</v>
      </c>
      <c r="E123" s="72" t="s">
        <v>213</v>
      </c>
      <c r="F123" s="73" t="s">
        <v>224</v>
      </c>
      <c r="G123" s="57" t="s">
        <v>225</v>
      </c>
      <c r="H123" s="29" t="s">
        <v>31</v>
      </c>
      <c r="I123" s="38">
        <v>0</v>
      </c>
      <c r="J123" s="3">
        <v>470000000</v>
      </c>
      <c r="K123" s="25" t="s">
        <v>32</v>
      </c>
      <c r="L123" s="26" t="s">
        <v>183</v>
      </c>
      <c r="M123" s="3" t="s">
        <v>44</v>
      </c>
      <c r="N123" s="26" t="s">
        <v>26</v>
      </c>
      <c r="O123" s="27" t="s">
        <v>548</v>
      </c>
      <c r="P123" s="23" t="s">
        <v>106</v>
      </c>
      <c r="Q123" s="23">
        <v>796</v>
      </c>
      <c r="R123" s="34" t="s">
        <v>27</v>
      </c>
      <c r="S123" s="58">
        <v>40</v>
      </c>
      <c r="T123" s="52">
        <v>345</v>
      </c>
      <c r="U123" s="52">
        <v>13800</v>
      </c>
      <c r="V123" s="43">
        <f>U123*1.12</f>
        <v>15456.000000000002</v>
      </c>
      <c r="W123" s="29" t="s">
        <v>41</v>
      </c>
      <c r="X123" s="13" t="s">
        <v>33</v>
      </c>
      <c r="Y123" s="118"/>
    </row>
    <row r="124" spans="2:25" ht="51">
      <c r="B124" s="11" t="s">
        <v>227</v>
      </c>
      <c r="C124" s="2" t="s">
        <v>14</v>
      </c>
      <c r="D124" s="71" t="s">
        <v>228</v>
      </c>
      <c r="E124" s="72" t="s">
        <v>213</v>
      </c>
      <c r="F124" s="73" t="s">
        <v>229</v>
      </c>
      <c r="G124" s="57" t="s">
        <v>230</v>
      </c>
      <c r="H124" s="29" t="s">
        <v>31</v>
      </c>
      <c r="I124" s="38">
        <v>0</v>
      </c>
      <c r="J124" s="3">
        <v>470000000</v>
      </c>
      <c r="K124" s="25" t="s">
        <v>32</v>
      </c>
      <c r="L124" s="26" t="s">
        <v>79</v>
      </c>
      <c r="M124" s="3" t="s">
        <v>44</v>
      </c>
      <c r="N124" s="26" t="s">
        <v>26</v>
      </c>
      <c r="O124" s="30" t="s">
        <v>42</v>
      </c>
      <c r="P124" s="14" t="s">
        <v>52</v>
      </c>
      <c r="Q124" s="23">
        <v>796</v>
      </c>
      <c r="R124" s="34" t="s">
        <v>27</v>
      </c>
      <c r="S124" s="58">
        <v>20</v>
      </c>
      <c r="T124" s="52">
        <v>350</v>
      </c>
      <c r="U124" s="41">
        <v>0</v>
      </c>
      <c r="V124" s="41">
        <v>0</v>
      </c>
      <c r="W124" s="29" t="s">
        <v>41</v>
      </c>
      <c r="X124" s="12" t="s">
        <v>33</v>
      </c>
      <c r="Y124" s="11" t="s">
        <v>105</v>
      </c>
    </row>
    <row r="125" spans="2:25" ht="63.75">
      <c r="B125" s="11" t="s">
        <v>231</v>
      </c>
      <c r="C125" s="2" t="s">
        <v>14</v>
      </c>
      <c r="D125" s="71" t="s">
        <v>228</v>
      </c>
      <c r="E125" s="72" t="s">
        <v>213</v>
      </c>
      <c r="F125" s="73" t="s">
        <v>229</v>
      </c>
      <c r="G125" s="57" t="s">
        <v>230</v>
      </c>
      <c r="H125" s="29" t="s">
        <v>31</v>
      </c>
      <c r="I125" s="38">
        <v>0</v>
      </c>
      <c r="J125" s="3">
        <v>470000000</v>
      </c>
      <c r="K125" s="25" t="s">
        <v>32</v>
      </c>
      <c r="L125" s="26" t="s">
        <v>183</v>
      </c>
      <c r="M125" s="3" t="s">
        <v>44</v>
      </c>
      <c r="N125" s="26" t="s">
        <v>26</v>
      </c>
      <c r="O125" s="27" t="s">
        <v>548</v>
      </c>
      <c r="P125" s="23" t="s">
        <v>106</v>
      </c>
      <c r="Q125" s="23">
        <v>796</v>
      </c>
      <c r="R125" s="34" t="s">
        <v>27</v>
      </c>
      <c r="S125" s="58">
        <v>20</v>
      </c>
      <c r="T125" s="52">
        <v>350</v>
      </c>
      <c r="U125" s="52">
        <v>7000</v>
      </c>
      <c r="V125" s="43">
        <f>U125*1.12</f>
        <v>7840.000000000001</v>
      </c>
      <c r="W125" s="29" t="s">
        <v>41</v>
      </c>
      <c r="X125" s="12" t="s">
        <v>33</v>
      </c>
      <c r="Y125" s="118"/>
    </row>
    <row r="126" spans="2:25" ht="51">
      <c r="B126" s="11" t="s">
        <v>232</v>
      </c>
      <c r="C126" s="2" t="s">
        <v>14</v>
      </c>
      <c r="D126" s="71" t="s">
        <v>212</v>
      </c>
      <c r="E126" s="72" t="s">
        <v>213</v>
      </c>
      <c r="F126" s="73" t="s">
        <v>214</v>
      </c>
      <c r="G126" s="29"/>
      <c r="H126" s="29" t="s">
        <v>31</v>
      </c>
      <c r="I126" s="38">
        <v>0</v>
      </c>
      <c r="J126" s="3">
        <v>470000000</v>
      </c>
      <c r="K126" s="25" t="s">
        <v>32</v>
      </c>
      <c r="L126" s="26" t="s">
        <v>79</v>
      </c>
      <c r="M126" s="3" t="s">
        <v>44</v>
      </c>
      <c r="N126" s="26" t="s">
        <v>26</v>
      </c>
      <c r="O126" s="30" t="s">
        <v>42</v>
      </c>
      <c r="P126" s="14" t="s">
        <v>52</v>
      </c>
      <c r="Q126" s="23">
        <v>796</v>
      </c>
      <c r="R126" s="34" t="s">
        <v>27</v>
      </c>
      <c r="S126" s="58">
        <v>40</v>
      </c>
      <c r="T126" s="52">
        <v>190</v>
      </c>
      <c r="U126" s="41">
        <v>0</v>
      </c>
      <c r="V126" s="41">
        <v>0</v>
      </c>
      <c r="W126" s="29" t="s">
        <v>41</v>
      </c>
      <c r="X126" s="12" t="s">
        <v>33</v>
      </c>
      <c r="Y126" s="11" t="s">
        <v>105</v>
      </c>
    </row>
    <row r="127" spans="2:25" ht="63.75">
      <c r="B127" s="11" t="s">
        <v>233</v>
      </c>
      <c r="C127" s="2" t="s">
        <v>14</v>
      </c>
      <c r="D127" s="71" t="s">
        <v>212</v>
      </c>
      <c r="E127" s="72" t="s">
        <v>213</v>
      </c>
      <c r="F127" s="73" t="s">
        <v>214</v>
      </c>
      <c r="G127" s="29"/>
      <c r="H127" s="29" t="s">
        <v>31</v>
      </c>
      <c r="I127" s="38">
        <v>0</v>
      </c>
      <c r="J127" s="3">
        <v>470000000</v>
      </c>
      <c r="K127" s="25" t="s">
        <v>32</v>
      </c>
      <c r="L127" s="26" t="s">
        <v>183</v>
      </c>
      <c r="M127" s="3" t="s">
        <v>44</v>
      </c>
      <c r="N127" s="26" t="s">
        <v>26</v>
      </c>
      <c r="O127" s="27" t="s">
        <v>548</v>
      </c>
      <c r="P127" s="23" t="s">
        <v>106</v>
      </c>
      <c r="Q127" s="23">
        <v>796</v>
      </c>
      <c r="R127" s="34" t="s">
        <v>27</v>
      </c>
      <c r="S127" s="58">
        <v>40</v>
      </c>
      <c r="T127" s="52">
        <v>190</v>
      </c>
      <c r="U127" s="52">
        <v>7600</v>
      </c>
      <c r="V127" s="43">
        <f>U127*1.12</f>
        <v>8512</v>
      </c>
      <c r="W127" s="29" t="s">
        <v>41</v>
      </c>
      <c r="X127" s="12" t="s">
        <v>33</v>
      </c>
      <c r="Y127" s="118"/>
    </row>
    <row r="128" spans="2:25" ht="51">
      <c r="B128" s="11" t="s">
        <v>234</v>
      </c>
      <c r="C128" s="2" t="s">
        <v>14</v>
      </c>
      <c r="D128" s="74" t="s">
        <v>235</v>
      </c>
      <c r="E128" s="74" t="s">
        <v>236</v>
      </c>
      <c r="F128" s="74" t="s">
        <v>237</v>
      </c>
      <c r="G128" s="57" t="s">
        <v>238</v>
      </c>
      <c r="H128" s="29" t="s">
        <v>31</v>
      </c>
      <c r="I128" s="38">
        <v>0</v>
      </c>
      <c r="J128" s="3">
        <v>470000000</v>
      </c>
      <c r="K128" s="25" t="s">
        <v>32</v>
      </c>
      <c r="L128" s="26" t="s">
        <v>79</v>
      </c>
      <c r="M128" s="3" t="s">
        <v>44</v>
      </c>
      <c r="N128" s="26" t="s">
        <v>26</v>
      </c>
      <c r="O128" s="30" t="s">
        <v>42</v>
      </c>
      <c r="P128" s="14" t="s">
        <v>52</v>
      </c>
      <c r="Q128" s="23">
        <v>796</v>
      </c>
      <c r="R128" s="34" t="s">
        <v>27</v>
      </c>
      <c r="S128" s="58">
        <v>1000</v>
      </c>
      <c r="T128" s="52">
        <v>220</v>
      </c>
      <c r="U128" s="41">
        <v>0</v>
      </c>
      <c r="V128" s="41">
        <v>0</v>
      </c>
      <c r="W128" s="29" t="s">
        <v>41</v>
      </c>
      <c r="X128" s="13" t="s">
        <v>33</v>
      </c>
      <c r="Y128" s="11" t="s">
        <v>105</v>
      </c>
    </row>
    <row r="129" spans="2:25" ht="63.75">
      <c r="B129" s="11" t="s">
        <v>239</v>
      </c>
      <c r="C129" s="2" t="s">
        <v>14</v>
      </c>
      <c r="D129" s="74" t="s">
        <v>235</v>
      </c>
      <c r="E129" s="74" t="s">
        <v>236</v>
      </c>
      <c r="F129" s="74" t="s">
        <v>237</v>
      </c>
      <c r="G129" s="57" t="s">
        <v>238</v>
      </c>
      <c r="H129" s="29" t="s">
        <v>31</v>
      </c>
      <c r="I129" s="38">
        <v>0</v>
      </c>
      <c r="J129" s="3">
        <v>470000000</v>
      </c>
      <c r="K129" s="25" t="s">
        <v>32</v>
      </c>
      <c r="L129" s="26" t="s">
        <v>183</v>
      </c>
      <c r="M129" s="3" t="s">
        <v>44</v>
      </c>
      <c r="N129" s="26" t="s">
        <v>26</v>
      </c>
      <c r="O129" s="27" t="s">
        <v>548</v>
      </c>
      <c r="P129" s="23" t="s">
        <v>106</v>
      </c>
      <c r="Q129" s="23">
        <v>796</v>
      </c>
      <c r="R129" s="34" t="s">
        <v>27</v>
      </c>
      <c r="S129" s="58">
        <v>1000</v>
      </c>
      <c r="T129" s="52">
        <v>220</v>
      </c>
      <c r="U129" s="52">
        <v>220000</v>
      </c>
      <c r="V129" s="43">
        <f>U129*1.12</f>
        <v>246400.00000000003</v>
      </c>
      <c r="W129" s="29" t="s">
        <v>41</v>
      </c>
      <c r="X129" s="13" t="s">
        <v>33</v>
      </c>
      <c r="Y129" s="29"/>
    </row>
    <row r="130" spans="2:25" ht="51">
      <c r="B130" s="11" t="s">
        <v>240</v>
      </c>
      <c r="C130" s="2" t="s">
        <v>14</v>
      </c>
      <c r="D130" s="74" t="s">
        <v>241</v>
      </c>
      <c r="E130" s="74" t="s">
        <v>236</v>
      </c>
      <c r="F130" s="74" t="s">
        <v>242</v>
      </c>
      <c r="G130" s="75" t="s">
        <v>243</v>
      </c>
      <c r="H130" s="29" t="s">
        <v>31</v>
      </c>
      <c r="I130" s="38">
        <v>0</v>
      </c>
      <c r="J130" s="3">
        <v>470000000</v>
      </c>
      <c r="K130" s="25" t="s">
        <v>32</v>
      </c>
      <c r="L130" s="26" t="s">
        <v>79</v>
      </c>
      <c r="M130" s="3" t="s">
        <v>44</v>
      </c>
      <c r="N130" s="26" t="s">
        <v>26</v>
      </c>
      <c r="O130" s="30" t="s">
        <v>42</v>
      </c>
      <c r="P130" s="14" t="s">
        <v>52</v>
      </c>
      <c r="Q130" s="23">
        <v>796</v>
      </c>
      <c r="R130" s="34" t="s">
        <v>27</v>
      </c>
      <c r="S130" s="58">
        <v>1000</v>
      </c>
      <c r="T130" s="52">
        <v>220</v>
      </c>
      <c r="U130" s="41">
        <v>0</v>
      </c>
      <c r="V130" s="41">
        <v>0</v>
      </c>
      <c r="W130" s="29" t="s">
        <v>41</v>
      </c>
      <c r="X130" s="13" t="s">
        <v>33</v>
      </c>
      <c r="Y130" s="11" t="s">
        <v>105</v>
      </c>
    </row>
    <row r="131" spans="2:25" ht="63.75">
      <c r="B131" s="11" t="s">
        <v>244</v>
      </c>
      <c r="C131" s="2" t="s">
        <v>14</v>
      </c>
      <c r="D131" s="74" t="s">
        <v>241</v>
      </c>
      <c r="E131" s="74" t="s">
        <v>236</v>
      </c>
      <c r="F131" s="74" t="s">
        <v>242</v>
      </c>
      <c r="G131" s="75" t="s">
        <v>243</v>
      </c>
      <c r="H131" s="29" t="s">
        <v>31</v>
      </c>
      <c r="I131" s="38">
        <v>0</v>
      </c>
      <c r="J131" s="3">
        <v>470000000</v>
      </c>
      <c r="K131" s="25" t="s">
        <v>32</v>
      </c>
      <c r="L131" s="26" t="s">
        <v>183</v>
      </c>
      <c r="M131" s="3" t="s">
        <v>44</v>
      </c>
      <c r="N131" s="26" t="s">
        <v>26</v>
      </c>
      <c r="O131" s="27" t="s">
        <v>548</v>
      </c>
      <c r="P131" s="23" t="s">
        <v>106</v>
      </c>
      <c r="Q131" s="23">
        <v>796</v>
      </c>
      <c r="R131" s="34" t="s">
        <v>27</v>
      </c>
      <c r="S131" s="58">
        <v>1000</v>
      </c>
      <c r="T131" s="52">
        <v>220</v>
      </c>
      <c r="U131" s="52">
        <v>220000</v>
      </c>
      <c r="V131" s="43">
        <f>U131*1.12</f>
        <v>246400.00000000003</v>
      </c>
      <c r="W131" s="29" t="s">
        <v>41</v>
      </c>
      <c r="X131" s="13" t="s">
        <v>33</v>
      </c>
      <c r="Y131" s="29"/>
    </row>
    <row r="132" spans="2:25" ht="51">
      <c r="B132" s="11" t="s">
        <v>245</v>
      </c>
      <c r="C132" s="2" t="s">
        <v>14</v>
      </c>
      <c r="D132" s="74" t="s">
        <v>235</v>
      </c>
      <c r="E132" s="29" t="s">
        <v>246</v>
      </c>
      <c r="F132" s="29" t="s">
        <v>247</v>
      </c>
      <c r="G132" s="57" t="s">
        <v>248</v>
      </c>
      <c r="H132" s="29" t="s">
        <v>31</v>
      </c>
      <c r="I132" s="38">
        <v>0</v>
      </c>
      <c r="J132" s="3">
        <v>470000000</v>
      </c>
      <c r="K132" s="25" t="s">
        <v>32</v>
      </c>
      <c r="L132" s="26" t="s">
        <v>79</v>
      </c>
      <c r="M132" s="3" t="s">
        <v>44</v>
      </c>
      <c r="N132" s="26" t="s">
        <v>26</v>
      </c>
      <c r="O132" s="30" t="s">
        <v>42</v>
      </c>
      <c r="P132" s="14" t="s">
        <v>52</v>
      </c>
      <c r="Q132" s="23">
        <v>796</v>
      </c>
      <c r="R132" s="34" t="s">
        <v>27</v>
      </c>
      <c r="S132" s="58">
        <v>2000</v>
      </c>
      <c r="T132" s="52">
        <v>180</v>
      </c>
      <c r="U132" s="41">
        <v>0</v>
      </c>
      <c r="V132" s="41">
        <v>0</v>
      </c>
      <c r="W132" s="29" t="s">
        <v>41</v>
      </c>
      <c r="X132" s="12" t="s">
        <v>33</v>
      </c>
      <c r="Y132" s="11" t="s">
        <v>105</v>
      </c>
    </row>
    <row r="133" spans="2:25" ht="63.75">
      <c r="B133" s="11" t="s">
        <v>249</v>
      </c>
      <c r="C133" s="2" t="s">
        <v>14</v>
      </c>
      <c r="D133" s="74" t="s">
        <v>235</v>
      </c>
      <c r="E133" s="29" t="s">
        <v>246</v>
      </c>
      <c r="F133" s="29" t="s">
        <v>247</v>
      </c>
      <c r="G133" s="57" t="s">
        <v>248</v>
      </c>
      <c r="H133" s="29" t="s">
        <v>31</v>
      </c>
      <c r="I133" s="38">
        <v>0</v>
      </c>
      <c r="J133" s="3">
        <v>470000000</v>
      </c>
      <c r="K133" s="25" t="s">
        <v>32</v>
      </c>
      <c r="L133" s="26" t="s">
        <v>183</v>
      </c>
      <c r="M133" s="3" t="s">
        <v>44</v>
      </c>
      <c r="N133" s="26" t="s">
        <v>26</v>
      </c>
      <c r="O133" s="27" t="s">
        <v>548</v>
      </c>
      <c r="P133" s="23" t="s">
        <v>106</v>
      </c>
      <c r="Q133" s="23">
        <v>796</v>
      </c>
      <c r="R133" s="34" t="s">
        <v>27</v>
      </c>
      <c r="S133" s="58">
        <v>2000</v>
      </c>
      <c r="T133" s="52">
        <v>180</v>
      </c>
      <c r="U133" s="52">
        <v>360000</v>
      </c>
      <c r="V133" s="43">
        <f>U133*1.12</f>
        <v>403200.00000000006</v>
      </c>
      <c r="W133" s="29" t="s">
        <v>41</v>
      </c>
      <c r="X133" s="12" t="s">
        <v>33</v>
      </c>
      <c r="Y133" s="13"/>
    </row>
    <row r="134" spans="2:25" ht="51">
      <c r="B134" s="11" t="s">
        <v>250</v>
      </c>
      <c r="C134" s="2" t="s">
        <v>14</v>
      </c>
      <c r="D134" s="74" t="s">
        <v>251</v>
      </c>
      <c r="E134" s="74" t="s">
        <v>252</v>
      </c>
      <c r="F134" s="76" t="s">
        <v>253</v>
      </c>
      <c r="G134" s="57" t="s">
        <v>254</v>
      </c>
      <c r="H134" s="29" t="s">
        <v>31</v>
      </c>
      <c r="I134" s="38">
        <v>0</v>
      </c>
      <c r="J134" s="3">
        <v>470000000</v>
      </c>
      <c r="K134" s="25" t="s">
        <v>32</v>
      </c>
      <c r="L134" s="26" t="s">
        <v>79</v>
      </c>
      <c r="M134" s="3" t="s">
        <v>44</v>
      </c>
      <c r="N134" s="26" t="s">
        <v>26</v>
      </c>
      <c r="O134" s="30" t="s">
        <v>42</v>
      </c>
      <c r="P134" s="14" t="s">
        <v>52</v>
      </c>
      <c r="Q134" s="23">
        <v>796</v>
      </c>
      <c r="R134" s="34" t="s">
        <v>27</v>
      </c>
      <c r="S134" s="58">
        <v>100</v>
      </c>
      <c r="T134" s="52">
        <v>800</v>
      </c>
      <c r="U134" s="41">
        <v>0</v>
      </c>
      <c r="V134" s="41">
        <v>0</v>
      </c>
      <c r="W134" s="29" t="s">
        <v>41</v>
      </c>
      <c r="X134" s="12" t="s">
        <v>33</v>
      </c>
      <c r="Y134" s="11" t="s">
        <v>105</v>
      </c>
    </row>
    <row r="135" spans="2:25" ht="63.75">
      <c r="B135" s="11" t="s">
        <v>255</v>
      </c>
      <c r="C135" s="2" t="s">
        <v>14</v>
      </c>
      <c r="D135" s="74" t="s">
        <v>251</v>
      </c>
      <c r="E135" s="74" t="s">
        <v>252</v>
      </c>
      <c r="F135" s="76" t="s">
        <v>253</v>
      </c>
      <c r="G135" s="57" t="s">
        <v>254</v>
      </c>
      <c r="H135" s="29" t="s">
        <v>31</v>
      </c>
      <c r="I135" s="38">
        <v>0</v>
      </c>
      <c r="J135" s="3">
        <v>470000000</v>
      </c>
      <c r="K135" s="25" t="s">
        <v>32</v>
      </c>
      <c r="L135" s="26" t="s">
        <v>183</v>
      </c>
      <c r="M135" s="3" t="s">
        <v>44</v>
      </c>
      <c r="N135" s="26" t="s">
        <v>26</v>
      </c>
      <c r="O135" s="27" t="s">
        <v>548</v>
      </c>
      <c r="P135" s="23" t="s">
        <v>106</v>
      </c>
      <c r="Q135" s="23">
        <v>796</v>
      </c>
      <c r="R135" s="34" t="s">
        <v>27</v>
      </c>
      <c r="S135" s="58">
        <v>100</v>
      </c>
      <c r="T135" s="52">
        <v>800</v>
      </c>
      <c r="U135" s="52">
        <v>80000</v>
      </c>
      <c r="V135" s="43">
        <f>U135*1.12</f>
        <v>89600.00000000001</v>
      </c>
      <c r="W135" s="29" t="s">
        <v>41</v>
      </c>
      <c r="X135" s="12" t="s">
        <v>33</v>
      </c>
      <c r="Y135" s="118"/>
    </row>
    <row r="136" spans="2:25" ht="51">
      <c r="B136" s="11" t="s">
        <v>256</v>
      </c>
      <c r="C136" s="2" t="s">
        <v>14</v>
      </c>
      <c r="D136" s="74" t="s">
        <v>257</v>
      </c>
      <c r="E136" s="77" t="s">
        <v>258</v>
      </c>
      <c r="F136" s="74" t="s">
        <v>259</v>
      </c>
      <c r="G136" s="57" t="s">
        <v>260</v>
      </c>
      <c r="H136" s="29" t="s">
        <v>31</v>
      </c>
      <c r="I136" s="38">
        <v>0</v>
      </c>
      <c r="J136" s="3">
        <v>470000000</v>
      </c>
      <c r="K136" s="25" t="s">
        <v>32</v>
      </c>
      <c r="L136" s="26" t="s">
        <v>79</v>
      </c>
      <c r="M136" s="3" t="s">
        <v>44</v>
      </c>
      <c r="N136" s="26" t="s">
        <v>26</v>
      </c>
      <c r="O136" s="30" t="s">
        <v>42</v>
      </c>
      <c r="P136" s="14" t="s">
        <v>52</v>
      </c>
      <c r="Q136" s="23">
        <v>796</v>
      </c>
      <c r="R136" s="34" t="s">
        <v>27</v>
      </c>
      <c r="S136" s="58">
        <v>50</v>
      </c>
      <c r="T136" s="52">
        <v>950</v>
      </c>
      <c r="U136" s="41">
        <v>0</v>
      </c>
      <c r="V136" s="41">
        <v>0</v>
      </c>
      <c r="W136" s="29" t="s">
        <v>41</v>
      </c>
      <c r="X136" s="13" t="s">
        <v>33</v>
      </c>
      <c r="Y136" s="11" t="s">
        <v>105</v>
      </c>
    </row>
    <row r="137" spans="2:25" ht="63.75">
      <c r="B137" s="11" t="s">
        <v>261</v>
      </c>
      <c r="C137" s="2" t="s">
        <v>14</v>
      </c>
      <c r="D137" s="74" t="s">
        <v>257</v>
      </c>
      <c r="E137" s="77" t="s">
        <v>258</v>
      </c>
      <c r="F137" s="74" t="s">
        <v>259</v>
      </c>
      <c r="G137" s="57" t="s">
        <v>260</v>
      </c>
      <c r="H137" s="29" t="s">
        <v>31</v>
      </c>
      <c r="I137" s="38">
        <v>0</v>
      </c>
      <c r="J137" s="3">
        <v>470000000</v>
      </c>
      <c r="K137" s="25" t="s">
        <v>32</v>
      </c>
      <c r="L137" s="26" t="s">
        <v>183</v>
      </c>
      <c r="M137" s="3" t="s">
        <v>44</v>
      </c>
      <c r="N137" s="26" t="s">
        <v>26</v>
      </c>
      <c r="O137" s="27" t="s">
        <v>548</v>
      </c>
      <c r="P137" s="23" t="s">
        <v>106</v>
      </c>
      <c r="Q137" s="23">
        <v>796</v>
      </c>
      <c r="R137" s="34" t="s">
        <v>27</v>
      </c>
      <c r="S137" s="58">
        <v>50</v>
      </c>
      <c r="T137" s="52">
        <v>950</v>
      </c>
      <c r="U137" s="52">
        <v>47500</v>
      </c>
      <c r="V137" s="43">
        <f>U137*1.12</f>
        <v>53200.00000000001</v>
      </c>
      <c r="W137" s="29" t="s">
        <v>41</v>
      </c>
      <c r="X137" s="13" t="s">
        <v>33</v>
      </c>
      <c r="Y137" s="118"/>
    </row>
    <row r="138" spans="2:25" ht="51">
      <c r="B138" s="11" t="s">
        <v>262</v>
      </c>
      <c r="C138" s="2" t="s">
        <v>14</v>
      </c>
      <c r="D138" s="74" t="s">
        <v>263</v>
      </c>
      <c r="E138" s="74" t="s">
        <v>264</v>
      </c>
      <c r="F138" s="57" t="s">
        <v>265</v>
      </c>
      <c r="G138" s="29"/>
      <c r="H138" s="29" t="s">
        <v>31</v>
      </c>
      <c r="I138" s="38">
        <v>0</v>
      </c>
      <c r="J138" s="3">
        <v>470000000</v>
      </c>
      <c r="K138" s="25" t="s">
        <v>32</v>
      </c>
      <c r="L138" s="26" t="s">
        <v>79</v>
      </c>
      <c r="M138" s="3" t="s">
        <v>44</v>
      </c>
      <c r="N138" s="26" t="s">
        <v>26</v>
      </c>
      <c r="O138" s="30" t="s">
        <v>42</v>
      </c>
      <c r="P138" s="14" t="s">
        <v>52</v>
      </c>
      <c r="Q138" s="23">
        <v>796</v>
      </c>
      <c r="R138" s="34" t="s">
        <v>27</v>
      </c>
      <c r="S138" s="58">
        <v>60</v>
      </c>
      <c r="T138" s="52">
        <v>590</v>
      </c>
      <c r="U138" s="41">
        <v>0</v>
      </c>
      <c r="V138" s="41">
        <v>0</v>
      </c>
      <c r="W138" s="29" t="s">
        <v>41</v>
      </c>
      <c r="X138" s="13" t="s">
        <v>33</v>
      </c>
      <c r="Y138" s="11" t="s">
        <v>105</v>
      </c>
    </row>
    <row r="139" spans="2:25" ht="63.75">
      <c r="B139" s="11" t="s">
        <v>266</v>
      </c>
      <c r="C139" s="2" t="s">
        <v>14</v>
      </c>
      <c r="D139" s="74" t="s">
        <v>263</v>
      </c>
      <c r="E139" s="74" t="s">
        <v>264</v>
      </c>
      <c r="F139" s="57" t="s">
        <v>265</v>
      </c>
      <c r="G139" s="29"/>
      <c r="H139" s="29" t="s">
        <v>31</v>
      </c>
      <c r="I139" s="38">
        <v>0</v>
      </c>
      <c r="J139" s="3">
        <v>470000000</v>
      </c>
      <c r="K139" s="25" t="s">
        <v>32</v>
      </c>
      <c r="L139" s="26" t="s">
        <v>183</v>
      </c>
      <c r="M139" s="3" t="s">
        <v>44</v>
      </c>
      <c r="N139" s="26" t="s">
        <v>26</v>
      </c>
      <c r="O139" s="27" t="s">
        <v>548</v>
      </c>
      <c r="P139" s="23" t="s">
        <v>106</v>
      </c>
      <c r="Q139" s="23">
        <v>796</v>
      </c>
      <c r="R139" s="34" t="s">
        <v>27</v>
      </c>
      <c r="S139" s="58">
        <v>60</v>
      </c>
      <c r="T139" s="52">
        <v>590</v>
      </c>
      <c r="U139" s="52">
        <v>35400</v>
      </c>
      <c r="V139" s="43">
        <f>U139*1.12</f>
        <v>39648.00000000001</v>
      </c>
      <c r="W139" s="29" t="s">
        <v>41</v>
      </c>
      <c r="X139" s="13" t="s">
        <v>33</v>
      </c>
      <c r="Y139" s="118"/>
    </row>
    <row r="140" spans="2:25" ht="51">
      <c r="B140" s="11" t="s">
        <v>267</v>
      </c>
      <c r="C140" s="2" t="s">
        <v>14</v>
      </c>
      <c r="D140" s="74" t="s">
        <v>268</v>
      </c>
      <c r="E140" s="74" t="s">
        <v>264</v>
      </c>
      <c r="F140" s="57" t="s">
        <v>269</v>
      </c>
      <c r="G140" s="29"/>
      <c r="H140" s="29" t="s">
        <v>31</v>
      </c>
      <c r="I140" s="38">
        <v>0</v>
      </c>
      <c r="J140" s="3">
        <v>470000000</v>
      </c>
      <c r="K140" s="25" t="s">
        <v>32</v>
      </c>
      <c r="L140" s="26" t="s">
        <v>79</v>
      </c>
      <c r="M140" s="3" t="s">
        <v>44</v>
      </c>
      <c r="N140" s="26" t="s">
        <v>26</v>
      </c>
      <c r="O140" s="30" t="s">
        <v>42</v>
      </c>
      <c r="P140" s="14" t="s">
        <v>52</v>
      </c>
      <c r="Q140" s="23">
        <v>796</v>
      </c>
      <c r="R140" s="34" t="s">
        <v>27</v>
      </c>
      <c r="S140" s="58">
        <v>80</v>
      </c>
      <c r="T140" s="52">
        <v>610</v>
      </c>
      <c r="U140" s="41">
        <v>0</v>
      </c>
      <c r="V140" s="41">
        <v>0</v>
      </c>
      <c r="W140" s="29" t="s">
        <v>41</v>
      </c>
      <c r="X140" s="12" t="s">
        <v>33</v>
      </c>
      <c r="Y140" s="11" t="s">
        <v>105</v>
      </c>
    </row>
    <row r="141" spans="2:25" ht="63.75">
      <c r="B141" s="11" t="s">
        <v>270</v>
      </c>
      <c r="C141" s="2" t="s">
        <v>14</v>
      </c>
      <c r="D141" s="74" t="s">
        <v>268</v>
      </c>
      <c r="E141" s="74" t="s">
        <v>264</v>
      </c>
      <c r="F141" s="57" t="s">
        <v>269</v>
      </c>
      <c r="G141" s="29"/>
      <c r="H141" s="29" t="s">
        <v>31</v>
      </c>
      <c r="I141" s="38">
        <v>0</v>
      </c>
      <c r="J141" s="3">
        <v>470000000</v>
      </c>
      <c r="K141" s="25" t="s">
        <v>32</v>
      </c>
      <c r="L141" s="26" t="s">
        <v>183</v>
      </c>
      <c r="M141" s="3" t="s">
        <v>44</v>
      </c>
      <c r="N141" s="26" t="s">
        <v>26</v>
      </c>
      <c r="O141" s="27" t="s">
        <v>548</v>
      </c>
      <c r="P141" s="23" t="s">
        <v>106</v>
      </c>
      <c r="Q141" s="23">
        <v>796</v>
      </c>
      <c r="R141" s="34" t="s">
        <v>27</v>
      </c>
      <c r="S141" s="58">
        <v>80</v>
      </c>
      <c r="T141" s="52">
        <v>610</v>
      </c>
      <c r="U141" s="52">
        <v>48800</v>
      </c>
      <c r="V141" s="43">
        <f>U141*1.12</f>
        <v>54656.00000000001</v>
      </c>
      <c r="W141" s="29" t="s">
        <v>41</v>
      </c>
      <c r="X141" s="12" t="s">
        <v>33</v>
      </c>
      <c r="Y141" s="118"/>
    </row>
    <row r="142" spans="2:25" ht="51">
      <c r="B142" s="11" t="s">
        <v>271</v>
      </c>
      <c r="C142" s="2" t="s">
        <v>14</v>
      </c>
      <c r="D142" s="74" t="s">
        <v>268</v>
      </c>
      <c r="E142" s="29" t="s">
        <v>264</v>
      </c>
      <c r="F142" s="57" t="s">
        <v>272</v>
      </c>
      <c r="G142" s="29"/>
      <c r="H142" s="29" t="s">
        <v>31</v>
      </c>
      <c r="I142" s="38">
        <v>0</v>
      </c>
      <c r="J142" s="3">
        <v>470000000</v>
      </c>
      <c r="K142" s="25" t="s">
        <v>32</v>
      </c>
      <c r="L142" s="26" t="s">
        <v>79</v>
      </c>
      <c r="M142" s="3" t="s">
        <v>44</v>
      </c>
      <c r="N142" s="26" t="s">
        <v>26</v>
      </c>
      <c r="O142" s="30" t="s">
        <v>42</v>
      </c>
      <c r="P142" s="14" t="s">
        <v>52</v>
      </c>
      <c r="Q142" s="23">
        <v>796</v>
      </c>
      <c r="R142" s="34" t="s">
        <v>27</v>
      </c>
      <c r="S142" s="58">
        <v>10</v>
      </c>
      <c r="T142" s="52">
        <v>1200</v>
      </c>
      <c r="U142" s="41">
        <v>0</v>
      </c>
      <c r="V142" s="41">
        <v>0</v>
      </c>
      <c r="W142" s="29" t="s">
        <v>41</v>
      </c>
      <c r="X142" s="12" t="s">
        <v>33</v>
      </c>
      <c r="Y142" s="11" t="s">
        <v>105</v>
      </c>
    </row>
    <row r="143" spans="2:25" ht="63.75">
      <c r="B143" s="11" t="s">
        <v>273</v>
      </c>
      <c r="C143" s="2" t="s">
        <v>14</v>
      </c>
      <c r="D143" s="74" t="s">
        <v>268</v>
      </c>
      <c r="E143" s="29" t="s">
        <v>264</v>
      </c>
      <c r="F143" s="57" t="s">
        <v>272</v>
      </c>
      <c r="G143" s="29"/>
      <c r="H143" s="29" t="s">
        <v>31</v>
      </c>
      <c r="I143" s="38">
        <v>0</v>
      </c>
      <c r="J143" s="3">
        <v>470000000</v>
      </c>
      <c r="K143" s="25" t="s">
        <v>32</v>
      </c>
      <c r="L143" s="26" t="s">
        <v>183</v>
      </c>
      <c r="M143" s="3" t="s">
        <v>44</v>
      </c>
      <c r="N143" s="26" t="s">
        <v>26</v>
      </c>
      <c r="O143" s="27" t="s">
        <v>548</v>
      </c>
      <c r="P143" s="23" t="s">
        <v>106</v>
      </c>
      <c r="Q143" s="23">
        <v>796</v>
      </c>
      <c r="R143" s="34" t="s">
        <v>27</v>
      </c>
      <c r="S143" s="58">
        <v>10</v>
      </c>
      <c r="T143" s="52">
        <v>1200</v>
      </c>
      <c r="U143" s="52">
        <v>12000</v>
      </c>
      <c r="V143" s="43">
        <f>U143*1.12</f>
        <v>13440.000000000002</v>
      </c>
      <c r="W143" s="29" t="s">
        <v>41</v>
      </c>
      <c r="X143" s="12" t="s">
        <v>33</v>
      </c>
      <c r="Y143" s="118"/>
    </row>
    <row r="144" spans="2:25" ht="51">
      <c r="B144" s="11" t="s">
        <v>274</v>
      </c>
      <c r="C144" s="2" t="s">
        <v>14</v>
      </c>
      <c r="D144" s="74" t="s">
        <v>275</v>
      </c>
      <c r="E144" s="57" t="s">
        <v>276</v>
      </c>
      <c r="F144" s="29" t="s">
        <v>277</v>
      </c>
      <c r="G144" s="29"/>
      <c r="H144" s="29" t="s">
        <v>31</v>
      </c>
      <c r="I144" s="38">
        <v>0</v>
      </c>
      <c r="J144" s="3">
        <v>470000000</v>
      </c>
      <c r="K144" s="25" t="s">
        <v>32</v>
      </c>
      <c r="L144" s="26" t="s">
        <v>79</v>
      </c>
      <c r="M144" s="3" t="s">
        <v>44</v>
      </c>
      <c r="N144" s="26" t="s">
        <v>26</v>
      </c>
      <c r="O144" s="30" t="s">
        <v>42</v>
      </c>
      <c r="P144" s="14" t="s">
        <v>52</v>
      </c>
      <c r="Q144" s="23">
        <v>796</v>
      </c>
      <c r="R144" s="34" t="s">
        <v>27</v>
      </c>
      <c r="S144" s="58">
        <v>20</v>
      </c>
      <c r="T144" s="52">
        <v>900</v>
      </c>
      <c r="U144" s="41">
        <v>0</v>
      </c>
      <c r="V144" s="41">
        <v>0</v>
      </c>
      <c r="W144" s="29" t="s">
        <v>41</v>
      </c>
      <c r="X144" s="13" t="s">
        <v>33</v>
      </c>
      <c r="Y144" s="11" t="s">
        <v>105</v>
      </c>
    </row>
    <row r="145" spans="2:25" ht="63.75">
      <c r="B145" s="11" t="s">
        <v>278</v>
      </c>
      <c r="C145" s="2" t="s">
        <v>14</v>
      </c>
      <c r="D145" s="74" t="s">
        <v>275</v>
      </c>
      <c r="E145" s="57" t="s">
        <v>276</v>
      </c>
      <c r="F145" s="29" t="s">
        <v>277</v>
      </c>
      <c r="G145" s="29"/>
      <c r="H145" s="29" t="s">
        <v>31</v>
      </c>
      <c r="I145" s="38">
        <v>0</v>
      </c>
      <c r="J145" s="3">
        <v>470000000</v>
      </c>
      <c r="K145" s="25" t="s">
        <v>32</v>
      </c>
      <c r="L145" s="26" t="s">
        <v>183</v>
      </c>
      <c r="M145" s="3" t="s">
        <v>44</v>
      </c>
      <c r="N145" s="26" t="s">
        <v>26</v>
      </c>
      <c r="O145" s="27" t="s">
        <v>548</v>
      </c>
      <c r="P145" s="23" t="s">
        <v>106</v>
      </c>
      <c r="Q145" s="23">
        <v>796</v>
      </c>
      <c r="R145" s="34" t="s">
        <v>27</v>
      </c>
      <c r="S145" s="58">
        <v>20</v>
      </c>
      <c r="T145" s="52">
        <v>900</v>
      </c>
      <c r="U145" s="52">
        <v>18000</v>
      </c>
      <c r="V145" s="43">
        <f>U145*1.12</f>
        <v>20160.000000000004</v>
      </c>
      <c r="W145" s="29" t="s">
        <v>41</v>
      </c>
      <c r="X145" s="13" t="s">
        <v>33</v>
      </c>
      <c r="Y145" s="118"/>
    </row>
    <row r="146" spans="2:25" ht="51">
      <c r="B146" s="11" t="s">
        <v>279</v>
      </c>
      <c r="C146" s="2" t="s">
        <v>14</v>
      </c>
      <c r="D146" s="74" t="s">
        <v>275</v>
      </c>
      <c r="E146" s="57" t="s">
        <v>276</v>
      </c>
      <c r="F146" s="29" t="s">
        <v>280</v>
      </c>
      <c r="G146" s="29"/>
      <c r="H146" s="29" t="s">
        <v>31</v>
      </c>
      <c r="I146" s="38">
        <v>0</v>
      </c>
      <c r="J146" s="3">
        <v>470000000</v>
      </c>
      <c r="K146" s="25" t="s">
        <v>32</v>
      </c>
      <c r="L146" s="26" t="s">
        <v>79</v>
      </c>
      <c r="M146" s="3" t="s">
        <v>44</v>
      </c>
      <c r="N146" s="26" t="s">
        <v>26</v>
      </c>
      <c r="O146" s="30" t="s">
        <v>42</v>
      </c>
      <c r="P146" s="14" t="s">
        <v>52</v>
      </c>
      <c r="Q146" s="23">
        <v>796</v>
      </c>
      <c r="R146" s="34" t="s">
        <v>27</v>
      </c>
      <c r="S146" s="58">
        <v>20</v>
      </c>
      <c r="T146" s="52">
        <v>1000</v>
      </c>
      <c r="U146" s="41">
        <v>0</v>
      </c>
      <c r="V146" s="41">
        <v>0</v>
      </c>
      <c r="W146" s="29" t="s">
        <v>41</v>
      </c>
      <c r="X146" s="13" t="s">
        <v>33</v>
      </c>
      <c r="Y146" s="11" t="s">
        <v>105</v>
      </c>
    </row>
    <row r="147" spans="2:25" ht="63.75">
      <c r="B147" s="11" t="s">
        <v>281</v>
      </c>
      <c r="C147" s="2" t="s">
        <v>14</v>
      </c>
      <c r="D147" s="74" t="s">
        <v>275</v>
      </c>
      <c r="E147" s="57" t="s">
        <v>276</v>
      </c>
      <c r="F147" s="29" t="s">
        <v>280</v>
      </c>
      <c r="G147" s="29"/>
      <c r="H147" s="29" t="s">
        <v>31</v>
      </c>
      <c r="I147" s="38">
        <v>0</v>
      </c>
      <c r="J147" s="3">
        <v>470000000</v>
      </c>
      <c r="K147" s="25" t="s">
        <v>32</v>
      </c>
      <c r="L147" s="26" t="s">
        <v>183</v>
      </c>
      <c r="M147" s="3" t="s">
        <v>44</v>
      </c>
      <c r="N147" s="26" t="s">
        <v>26</v>
      </c>
      <c r="O147" s="27" t="s">
        <v>548</v>
      </c>
      <c r="P147" s="23" t="s">
        <v>106</v>
      </c>
      <c r="Q147" s="23">
        <v>796</v>
      </c>
      <c r="R147" s="34" t="s">
        <v>27</v>
      </c>
      <c r="S147" s="58">
        <v>20</v>
      </c>
      <c r="T147" s="52">
        <v>1000</v>
      </c>
      <c r="U147" s="52">
        <v>20000</v>
      </c>
      <c r="V147" s="43">
        <f>U147*1.12</f>
        <v>22400.000000000004</v>
      </c>
      <c r="W147" s="29" t="s">
        <v>41</v>
      </c>
      <c r="X147" s="13" t="s">
        <v>33</v>
      </c>
      <c r="Y147" s="118"/>
    </row>
    <row r="148" spans="2:25" ht="51">
      <c r="B148" s="11" t="s">
        <v>282</v>
      </c>
      <c r="C148" s="2" t="s">
        <v>14</v>
      </c>
      <c r="D148" s="74" t="s">
        <v>275</v>
      </c>
      <c r="E148" s="57" t="s">
        <v>276</v>
      </c>
      <c r="F148" s="29" t="s">
        <v>283</v>
      </c>
      <c r="G148" s="29"/>
      <c r="H148" s="29" t="s">
        <v>31</v>
      </c>
      <c r="I148" s="38">
        <v>0</v>
      </c>
      <c r="J148" s="3">
        <v>470000000</v>
      </c>
      <c r="K148" s="25" t="s">
        <v>32</v>
      </c>
      <c r="L148" s="26" t="s">
        <v>79</v>
      </c>
      <c r="M148" s="3" t="s">
        <v>44</v>
      </c>
      <c r="N148" s="26" t="s">
        <v>26</v>
      </c>
      <c r="O148" s="30" t="s">
        <v>42</v>
      </c>
      <c r="P148" s="14" t="s">
        <v>52</v>
      </c>
      <c r="Q148" s="23">
        <v>796</v>
      </c>
      <c r="R148" s="34" t="s">
        <v>27</v>
      </c>
      <c r="S148" s="58">
        <v>15</v>
      </c>
      <c r="T148" s="52">
        <v>1100</v>
      </c>
      <c r="U148" s="41">
        <v>0</v>
      </c>
      <c r="V148" s="41">
        <v>0</v>
      </c>
      <c r="W148" s="29" t="s">
        <v>41</v>
      </c>
      <c r="X148" s="12" t="s">
        <v>33</v>
      </c>
      <c r="Y148" s="11" t="s">
        <v>105</v>
      </c>
    </row>
    <row r="149" spans="2:25" ht="63.75">
      <c r="B149" s="11" t="s">
        <v>284</v>
      </c>
      <c r="C149" s="2" t="s">
        <v>14</v>
      </c>
      <c r="D149" s="74" t="s">
        <v>275</v>
      </c>
      <c r="E149" s="57" t="s">
        <v>276</v>
      </c>
      <c r="F149" s="29" t="s">
        <v>283</v>
      </c>
      <c r="G149" s="29"/>
      <c r="H149" s="29" t="s">
        <v>31</v>
      </c>
      <c r="I149" s="38">
        <v>0</v>
      </c>
      <c r="J149" s="3">
        <v>470000000</v>
      </c>
      <c r="K149" s="25" t="s">
        <v>32</v>
      </c>
      <c r="L149" s="26" t="s">
        <v>183</v>
      </c>
      <c r="M149" s="3" t="s">
        <v>44</v>
      </c>
      <c r="N149" s="26" t="s">
        <v>26</v>
      </c>
      <c r="O149" s="27" t="s">
        <v>548</v>
      </c>
      <c r="P149" s="23" t="s">
        <v>106</v>
      </c>
      <c r="Q149" s="23">
        <v>796</v>
      </c>
      <c r="R149" s="34" t="s">
        <v>27</v>
      </c>
      <c r="S149" s="58">
        <v>15</v>
      </c>
      <c r="T149" s="52">
        <v>1100</v>
      </c>
      <c r="U149" s="52">
        <v>16500</v>
      </c>
      <c r="V149" s="43">
        <f>U149*1.12</f>
        <v>18480</v>
      </c>
      <c r="W149" s="29" t="s">
        <v>41</v>
      </c>
      <c r="X149" s="12" t="s">
        <v>33</v>
      </c>
      <c r="Y149" s="118"/>
    </row>
    <row r="150" spans="2:25" ht="51">
      <c r="B150" s="11" t="s">
        <v>285</v>
      </c>
      <c r="C150" s="2" t="s">
        <v>14</v>
      </c>
      <c r="D150" s="78" t="s">
        <v>286</v>
      </c>
      <c r="E150" s="79" t="s">
        <v>287</v>
      </c>
      <c r="F150" s="79" t="s">
        <v>288</v>
      </c>
      <c r="G150" s="57"/>
      <c r="H150" s="29" t="s">
        <v>31</v>
      </c>
      <c r="I150" s="38">
        <v>0</v>
      </c>
      <c r="J150" s="3">
        <v>470000000</v>
      </c>
      <c r="K150" s="25" t="s">
        <v>32</v>
      </c>
      <c r="L150" s="26" t="s">
        <v>79</v>
      </c>
      <c r="M150" s="3" t="s">
        <v>44</v>
      </c>
      <c r="N150" s="26" t="s">
        <v>26</v>
      </c>
      <c r="O150" s="30" t="s">
        <v>42</v>
      </c>
      <c r="P150" s="14" t="s">
        <v>52</v>
      </c>
      <c r="Q150" s="23">
        <v>796</v>
      </c>
      <c r="R150" s="34" t="s">
        <v>27</v>
      </c>
      <c r="S150" s="58">
        <v>30</v>
      </c>
      <c r="T150" s="52">
        <v>300</v>
      </c>
      <c r="U150" s="41">
        <v>0</v>
      </c>
      <c r="V150" s="41">
        <v>0</v>
      </c>
      <c r="W150" s="29" t="s">
        <v>41</v>
      </c>
      <c r="X150" s="12" t="s">
        <v>33</v>
      </c>
      <c r="Y150" s="11" t="s">
        <v>105</v>
      </c>
    </row>
    <row r="151" spans="2:25" ht="63.75">
      <c r="B151" s="11" t="s">
        <v>289</v>
      </c>
      <c r="C151" s="2" t="s">
        <v>14</v>
      </c>
      <c r="D151" s="78" t="s">
        <v>286</v>
      </c>
      <c r="E151" s="79" t="s">
        <v>287</v>
      </c>
      <c r="F151" s="79" t="s">
        <v>288</v>
      </c>
      <c r="G151" s="57"/>
      <c r="H151" s="29" t="s">
        <v>31</v>
      </c>
      <c r="I151" s="38">
        <v>0</v>
      </c>
      <c r="J151" s="3">
        <v>470000000</v>
      </c>
      <c r="K151" s="25" t="s">
        <v>32</v>
      </c>
      <c r="L151" s="26" t="s">
        <v>183</v>
      </c>
      <c r="M151" s="3" t="s">
        <v>44</v>
      </c>
      <c r="N151" s="26" t="s">
        <v>26</v>
      </c>
      <c r="O151" s="27" t="s">
        <v>548</v>
      </c>
      <c r="P151" s="23" t="s">
        <v>106</v>
      </c>
      <c r="Q151" s="23">
        <v>796</v>
      </c>
      <c r="R151" s="34" t="s">
        <v>27</v>
      </c>
      <c r="S151" s="58">
        <v>30</v>
      </c>
      <c r="T151" s="52">
        <v>300</v>
      </c>
      <c r="U151" s="52">
        <v>9000</v>
      </c>
      <c r="V151" s="43">
        <f>U151*1.12</f>
        <v>10080.000000000002</v>
      </c>
      <c r="W151" s="29" t="s">
        <v>41</v>
      </c>
      <c r="X151" s="12" t="s">
        <v>33</v>
      </c>
      <c r="Y151" s="118"/>
    </row>
    <row r="152" spans="2:25" ht="51">
      <c r="B152" s="11" t="s">
        <v>290</v>
      </c>
      <c r="C152" s="2" t="s">
        <v>14</v>
      </c>
      <c r="D152" s="78" t="s">
        <v>291</v>
      </c>
      <c r="E152" s="79" t="s">
        <v>287</v>
      </c>
      <c r="F152" s="79" t="s">
        <v>292</v>
      </c>
      <c r="G152" s="57"/>
      <c r="H152" s="29" t="s">
        <v>31</v>
      </c>
      <c r="I152" s="38">
        <v>0</v>
      </c>
      <c r="J152" s="3">
        <v>470000000</v>
      </c>
      <c r="K152" s="25" t="s">
        <v>32</v>
      </c>
      <c r="L152" s="26" t="s">
        <v>79</v>
      </c>
      <c r="M152" s="3" t="s">
        <v>44</v>
      </c>
      <c r="N152" s="26" t="s">
        <v>26</v>
      </c>
      <c r="O152" s="30" t="s">
        <v>42</v>
      </c>
      <c r="P152" s="14" t="s">
        <v>52</v>
      </c>
      <c r="Q152" s="23">
        <v>796</v>
      </c>
      <c r="R152" s="34" t="s">
        <v>27</v>
      </c>
      <c r="S152" s="58">
        <v>50</v>
      </c>
      <c r="T152" s="52">
        <v>350</v>
      </c>
      <c r="U152" s="41">
        <v>0</v>
      </c>
      <c r="V152" s="41">
        <v>0</v>
      </c>
      <c r="W152" s="29" t="s">
        <v>41</v>
      </c>
      <c r="X152" s="13" t="s">
        <v>33</v>
      </c>
      <c r="Y152" s="11" t="s">
        <v>105</v>
      </c>
    </row>
    <row r="153" spans="2:25" ht="63.75">
      <c r="B153" s="11" t="s">
        <v>293</v>
      </c>
      <c r="C153" s="2" t="s">
        <v>14</v>
      </c>
      <c r="D153" s="78" t="s">
        <v>291</v>
      </c>
      <c r="E153" s="79" t="s">
        <v>287</v>
      </c>
      <c r="F153" s="79" t="s">
        <v>292</v>
      </c>
      <c r="G153" s="57"/>
      <c r="H153" s="29" t="s">
        <v>31</v>
      </c>
      <c r="I153" s="38">
        <v>0</v>
      </c>
      <c r="J153" s="3">
        <v>470000000</v>
      </c>
      <c r="K153" s="25" t="s">
        <v>32</v>
      </c>
      <c r="L153" s="26" t="s">
        <v>183</v>
      </c>
      <c r="M153" s="3" t="s">
        <v>44</v>
      </c>
      <c r="N153" s="26" t="s">
        <v>26</v>
      </c>
      <c r="O153" s="27" t="s">
        <v>548</v>
      </c>
      <c r="P153" s="23" t="s">
        <v>106</v>
      </c>
      <c r="Q153" s="23">
        <v>796</v>
      </c>
      <c r="R153" s="34" t="s">
        <v>27</v>
      </c>
      <c r="S153" s="58">
        <v>50</v>
      </c>
      <c r="T153" s="52">
        <v>350</v>
      </c>
      <c r="U153" s="52">
        <v>17500</v>
      </c>
      <c r="V153" s="43">
        <f>U153*1.12</f>
        <v>19600.000000000004</v>
      </c>
      <c r="W153" s="29" t="s">
        <v>41</v>
      </c>
      <c r="X153" s="13" t="s">
        <v>33</v>
      </c>
      <c r="Y153" s="118"/>
    </row>
    <row r="154" spans="2:25" ht="51">
      <c r="B154" s="11" t="s">
        <v>294</v>
      </c>
      <c r="C154" s="2" t="s">
        <v>14</v>
      </c>
      <c r="D154" s="78" t="s">
        <v>295</v>
      </c>
      <c r="E154" s="79" t="s">
        <v>287</v>
      </c>
      <c r="F154" s="79" t="s">
        <v>296</v>
      </c>
      <c r="G154" s="57"/>
      <c r="H154" s="29" t="s">
        <v>31</v>
      </c>
      <c r="I154" s="38">
        <v>0</v>
      </c>
      <c r="J154" s="3">
        <v>470000000</v>
      </c>
      <c r="K154" s="25" t="s">
        <v>32</v>
      </c>
      <c r="L154" s="26" t="s">
        <v>79</v>
      </c>
      <c r="M154" s="3" t="s">
        <v>44</v>
      </c>
      <c r="N154" s="26" t="s">
        <v>26</v>
      </c>
      <c r="O154" s="30" t="s">
        <v>42</v>
      </c>
      <c r="P154" s="14" t="s">
        <v>52</v>
      </c>
      <c r="Q154" s="23">
        <v>796</v>
      </c>
      <c r="R154" s="34" t="s">
        <v>27</v>
      </c>
      <c r="S154" s="58">
        <v>50</v>
      </c>
      <c r="T154" s="52">
        <v>510</v>
      </c>
      <c r="U154" s="41">
        <v>0</v>
      </c>
      <c r="V154" s="41">
        <v>0</v>
      </c>
      <c r="W154" s="29" t="s">
        <v>41</v>
      </c>
      <c r="X154" s="13" t="s">
        <v>33</v>
      </c>
      <c r="Y154" s="11" t="s">
        <v>105</v>
      </c>
    </row>
    <row r="155" spans="2:25" ht="63.75">
      <c r="B155" s="11" t="s">
        <v>297</v>
      </c>
      <c r="C155" s="2" t="s">
        <v>14</v>
      </c>
      <c r="D155" s="78" t="s">
        <v>295</v>
      </c>
      <c r="E155" s="79" t="s">
        <v>287</v>
      </c>
      <c r="F155" s="79" t="s">
        <v>296</v>
      </c>
      <c r="G155" s="57"/>
      <c r="H155" s="29" t="s">
        <v>31</v>
      </c>
      <c r="I155" s="38">
        <v>0</v>
      </c>
      <c r="J155" s="3">
        <v>470000000</v>
      </c>
      <c r="K155" s="25" t="s">
        <v>32</v>
      </c>
      <c r="L155" s="26" t="s">
        <v>183</v>
      </c>
      <c r="M155" s="3" t="s">
        <v>44</v>
      </c>
      <c r="N155" s="26" t="s">
        <v>26</v>
      </c>
      <c r="O155" s="27" t="s">
        <v>548</v>
      </c>
      <c r="P155" s="23" t="s">
        <v>106</v>
      </c>
      <c r="Q155" s="23">
        <v>796</v>
      </c>
      <c r="R155" s="34" t="s">
        <v>27</v>
      </c>
      <c r="S155" s="58">
        <v>50</v>
      </c>
      <c r="T155" s="52">
        <v>510</v>
      </c>
      <c r="U155" s="52">
        <v>25500</v>
      </c>
      <c r="V155" s="43">
        <f>U155*1.12</f>
        <v>28560.000000000004</v>
      </c>
      <c r="W155" s="29" t="s">
        <v>41</v>
      </c>
      <c r="X155" s="13" t="s">
        <v>33</v>
      </c>
      <c r="Y155" s="118"/>
    </row>
    <row r="156" spans="2:25" ht="51">
      <c r="B156" s="11" t="s">
        <v>298</v>
      </c>
      <c r="C156" s="2" t="s">
        <v>14</v>
      </c>
      <c r="D156" s="78" t="s">
        <v>299</v>
      </c>
      <c r="E156" s="79" t="s">
        <v>287</v>
      </c>
      <c r="F156" s="79" t="s">
        <v>300</v>
      </c>
      <c r="G156" s="57"/>
      <c r="H156" s="29" t="s">
        <v>31</v>
      </c>
      <c r="I156" s="38">
        <v>0</v>
      </c>
      <c r="J156" s="3">
        <v>470000000</v>
      </c>
      <c r="K156" s="25" t="s">
        <v>32</v>
      </c>
      <c r="L156" s="26" t="s">
        <v>79</v>
      </c>
      <c r="M156" s="3" t="s">
        <v>44</v>
      </c>
      <c r="N156" s="26" t="s">
        <v>26</v>
      </c>
      <c r="O156" s="30" t="s">
        <v>42</v>
      </c>
      <c r="P156" s="14" t="s">
        <v>52</v>
      </c>
      <c r="Q156" s="23">
        <v>796</v>
      </c>
      <c r="R156" s="34" t="s">
        <v>27</v>
      </c>
      <c r="S156" s="58">
        <v>15</v>
      </c>
      <c r="T156" s="52">
        <v>680</v>
      </c>
      <c r="U156" s="41">
        <v>0</v>
      </c>
      <c r="V156" s="41">
        <v>0</v>
      </c>
      <c r="W156" s="29" t="s">
        <v>41</v>
      </c>
      <c r="X156" s="12" t="s">
        <v>33</v>
      </c>
      <c r="Y156" s="11" t="s">
        <v>105</v>
      </c>
    </row>
    <row r="157" spans="2:25" ht="63.75">
      <c r="B157" s="11" t="s">
        <v>301</v>
      </c>
      <c r="C157" s="2" t="s">
        <v>14</v>
      </c>
      <c r="D157" s="78" t="s">
        <v>299</v>
      </c>
      <c r="E157" s="79" t="s">
        <v>287</v>
      </c>
      <c r="F157" s="79" t="s">
        <v>300</v>
      </c>
      <c r="G157" s="57"/>
      <c r="H157" s="29" t="s">
        <v>31</v>
      </c>
      <c r="I157" s="38">
        <v>0</v>
      </c>
      <c r="J157" s="3">
        <v>470000000</v>
      </c>
      <c r="K157" s="25" t="s">
        <v>32</v>
      </c>
      <c r="L157" s="26" t="s">
        <v>183</v>
      </c>
      <c r="M157" s="3" t="s">
        <v>44</v>
      </c>
      <c r="N157" s="26" t="s">
        <v>26</v>
      </c>
      <c r="O157" s="27" t="s">
        <v>548</v>
      </c>
      <c r="P157" s="23" t="s">
        <v>106</v>
      </c>
      <c r="Q157" s="23">
        <v>796</v>
      </c>
      <c r="R157" s="34" t="s">
        <v>27</v>
      </c>
      <c r="S157" s="58">
        <v>15</v>
      </c>
      <c r="T157" s="52">
        <v>680</v>
      </c>
      <c r="U157" s="52">
        <v>10200</v>
      </c>
      <c r="V157" s="43">
        <f>U157*1.12</f>
        <v>11424.000000000002</v>
      </c>
      <c r="W157" s="29" t="s">
        <v>41</v>
      </c>
      <c r="X157" s="12" t="s">
        <v>33</v>
      </c>
      <c r="Y157" s="118"/>
    </row>
    <row r="158" spans="2:25" ht="51">
      <c r="B158" s="11" t="s">
        <v>302</v>
      </c>
      <c r="C158" s="2" t="s">
        <v>14</v>
      </c>
      <c r="D158" s="78" t="s">
        <v>303</v>
      </c>
      <c r="E158" s="79" t="s">
        <v>287</v>
      </c>
      <c r="F158" s="79" t="s">
        <v>304</v>
      </c>
      <c r="G158" s="57"/>
      <c r="H158" s="29" t="s">
        <v>31</v>
      </c>
      <c r="I158" s="38">
        <v>0</v>
      </c>
      <c r="J158" s="3">
        <v>470000000</v>
      </c>
      <c r="K158" s="25" t="s">
        <v>32</v>
      </c>
      <c r="L158" s="26" t="s">
        <v>79</v>
      </c>
      <c r="M158" s="3" t="s">
        <v>44</v>
      </c>
      <c r="N158" s="26" t="s">
        <v>26</v>
      </c>
      <c r="O158" s="30" t="s">
        <v>42</v>
      </c>
      <c r="P158" s="14" t="s">
        <v>52</v>
      </c>
      <c r="Q158" s="23">
        <v>796</v>
      </c>
      <c r="R158" s="34" t="s">
        <v>27</v>
      </c>
      <c r="S158" s="58">
        <v>20</v>
      </c>
      <c r="T158" s="52">
        <v>690</v>
      </c>
      <c r="U158" s="41">
        <v>0</v>
      </c>
      <c r="V158" s="41">
        <v>0</v>
      </c>
      <c r="W158" s="29" t="s">
        <v>41</v>
      </c>
      <c r="X158" s="12" t="s">
        <v>33</v>
      </c>
      <c r="Y158" s="11" t="s">
        <v>105</v>
      </c>
    </row>
    <row r="159" spans="2:25" ht="63.75">
      <c r="B159" s="11" t="s">
        <v>305</v>
      </c>
      <c r="C159" s="2" t="s">
        <v>14</v>
      </c>
      <c r="D159" s="78" t="s">
        <v>303</v>
      </c>
      <c r="E159" s="79" t="s">
        <v>287</v>
      </c>
      <c r="F159" s="79" t="s">
        <v>304</v>
      </c>
      <c r="G159" s="57"/>
      <c r="H159" s="29" t="s">
        <v>31</v>
      </c>
      <c r="I159" s="38">
        <v>0</v>
      </c>
      <c r="J159" s="3">
        <v>470000000</v>
      </c>
      <c r="K159" s="25" t="s">
        <v>32</v>
      </c>
      <c r="L159" s="26" t="s">
        <v>183</v>
      </c>
      <c r="M159" s="3" t="s">
        <v>44</v>
      </c>
      <c r="N159" s="26" t="s">
        <v>26</v>
      </c>
      <c r="O159" s="27" t="s">
        <v>548</v>
      </c>
      <c r="P159" s="23" t="s">
        <v>106</v>
      </c>
      <c r="Q159" s="23">
        <v>796</v>
      </c>
      <c r="R159" s="34" t="s">
        <v>27</v>
      </c>
      <c r="S159" s="58">
        <v>20</v>
      </c>
      <c r="T159" s="52">
        <v>690</v>
      </c>
      <c r="U159" s="52">
        <v>13800</v>
      </c>
      <c r="V159" s="43">
        <f>U159*1.12</f>
        <v>15456.000000000002</v>
      </c>
      <c r="W159" s="29" t="s">
        <v>41</v>
      </c>
      <c r="X159" s="12" t="s">
        <v>33</v>
      </c>
      <c r="Y159" s="118"/>
    </row>
    <row r="160" spans="2:25" ht="51">
      <c r="B160" s="11" t="s">
        <v>306</v>
      </c>
      <c r="C160" s="2" t="s">
        <v>14</v>
      </c>
      <c r="D160" s="78" t="s">
        <v>307</v>
      </c>
      <c r="E160" s="79" t="s">
        <v>287</v>
      </c>
      <c r="F160" s="79" t="s">
        <v>308</v>
      </c>
      <c r="G160" s="57"/>
      <c r="H160" s="29" t="s">
        <v>31</v>
      </c>
      <c r="I160" s="38">
        <v>0</v>
      </c>
      <c r="J160" s="3">
        <v>470000000</v>
      </c>
      <c r="K160" s="25" t="s">
        <v>32</v>
      </c>
      <c r="L160" s="26" t="s">
        <v>79</v>
      </c>
      <c r="M160" s="3" t="s">
        <v>44</v>
      </c>
      <c r="N160" s="26" t="s">
        <v>26</v>
      </c>
      <c r="O160" s="30" t="s">
        <v>42</v>
      </c>
      <c r="P160" s="14" t="s">
        <v>52</v>
      </c>
      <c r="Q160" s="23">
        <v>796</v>
      </c>
      <c r="R160" s="34" t="s">
        <v>27</v>
      </c>
      <c r="S160" s="58">
        <v>10</v>
      </c>
      <c r="T160" s="52">
        <v>810</v>
      </c>
      <c r="U160" s="41">
        <v>0</v>
      </c>
      <c r="V160" s="41">
        <v>0</v>
      </c>
      <c r="W160" s="29" t="s">
        <v>41</v>
      </c>
      <c r="X160" s="13" t="s">
        <v>33</v>
      </c>
      <c r="Y160" s="11" t="s">
        <v>105</v>
      </c>
    </row>
    <row r="161" spans="2:25" ht="63.75">
      <c r="B161" s="11" t="s">
        <v>309</v>
      </c>
      <c r="C161" s="2" t="s">
        <v>14</v>
      </c>
      <c r="D161" s="78" t="s">
        <v>307</v>
      </c>
      <c r="E161" s="79" t="s">
        <v>287</v>
      </c>
      <c r="F161" s="79" t="s">
        <v>308</v>
      </c>
      <c r="G161" s="57"/>
      <c r="H161" s="29" t="s">
        <v>31</v>
      </c>
      <c r="I161" s="38">
        <v>0</v>
      </c>
      <c r="J161" s="3">
        <v>470000000</v>
      </c>
      <c r="K161" s="25" t="s">
        <v>32</v>
      </c>
      <c r="L161" s="26" t="s">
        <v>183</v>
      </c>
      <c r="M161" s="3" t="s">
        <v>44</v>
      </c>
      <c r="N161" s="26" t="s">
        <v>26</v>
      </c>
      <c r="O161" s="27" t="s">
        <v>548</v>
      </c>
      <c r="P161" s="23" t="s">
        <v>106</v>
      </c>
      <c r="Q161" s="23">
        <v>796</v>
      </c>
      <c r="R161" s="34" t="s">
        <v>27</v>
      </c>
      <c r="S161" s="58">
        <v>10</v>
      </c>
      <c r="T161" s="52">
        <v>810</v>
      </c>
      <c r="U161" s="52">
        <v>8100</v>
      </c>
      <c r="V161" s="43">
        <f>U161*1.12</f>
        <v>9072</v>
      </c>
      <c r="W161" s="29" t="s">
        <v>41</v>
      </c>
      <c r="X161" s="13" t="s">
        <v>33</v>
      </c>
      <c r="Y161" s="118"/>
    </row>
    <row r="162" spans="2:25" ht="51">
      <c r="B162" s="11" t="s">
        <v>310</v>
      </c>
      <c r="C162" s="2" t="s">
        <v>14</v>
      </c>
      <c r="D162" s="23" t="s">
        <v>311</v>
      </c>
      <c r="E162" s="72" t="s">
        <v>312</v>
      </c>
      <c r="F162" s="80" t="s">
        <v>313</v>
      </c>
      <c r="G162" s="29" t="s">
        <v>314</v>
      </c>
      <c r="H162" s="29" t="s">
        <v>31</v>
      </c>
      <c r="I162" s="38">
        <v>0</v>
      </c>
      <c r="J162" s="3">
        <v>470000000</v>
      </c>
      <c r="K162" s="25" t="s">
        <v>32</v>
      </c>
      <c r="L162" s="26" t="s">
        <v>79</v>
      </c>
      <c r="M162" s="3" t="s">
        <v>44</v>
      </c>
      <c r="N162" s="26" t="s">
        <v>26</v>
      </c>
      <c r="O162" s="30" t="s">
        <v>42</v>
      </c>
      <c r="P162" s="14" t="s">
        <v>52</v>
      </c>
      <c r="Q162" s="23">
        <v>796</v>
      </c>
      <c r="R162" s="34" t="s">
        <v>27</v>
      </c>
      <c r="S162" s="58">
        <v>100</v>
      </c>
      <c r="T162" s="52">
        <v>840</v>
      </c>
      <c r="U162" s="41">
        <v>0</v>
      </c>
      <c r="V162" s="41">
        <v>0</v>
      </c>
      <c r="W162" s="29" t="s">
        <v>41</v>
      </c>
      <c r="X162" s="13" t="s">
        <v>33</v>
      </c>
      <c r="Y162" s="11" t="s">
        <v>105</v>
      </c>
    </row>
    <row r="163" spans="2:25" ht="63.75">
      <c r="B163" s="11" t="s">
        <v>315</v>
      </c>
      <c r="C163" s="2" t="s">
        <v>14</v>
      </c>
      <c r="D163" s="23" t="s">
        <v>311</v>
      </c>
      <c r="E163" s="72" t="s">
        <v>312</v>
      </c>
      <c r="F163" s="80" t="s">
        <v>313</v>
      </c>
      <c r="G163" s="29" t="s">
        <v>314</v>
      </c>
      <c r="H163" s="29" t="s">
        <v>31</v>
      </c>
      <c r="I163" s="38">
        <v>0</v>
      </c>
      <c r="J163" s="3">
        <v>470000000</v>
      </c>
      <c r="K163" s="25" t="s">
        <v>32</v>
      </c>
      <c r="L163" s="26" t="s">
        <v>183</v>
      </c>
      <c r="M163" s="3" t="s">
        <v>44</v>
      </c>
      <c r="N163" s="26" t="s">
        <v>26</v>
      </c>
      <c r="O163" s="27" t="s">
        <v>548</v>
      </c>
      <c r="P163" s="23" t="s">
        <v>106</v>
      </c>
      <c r="Q163" s="23">
        <v>796</v>
      </c>
      <c r="R163" s="34" t="s">
        <v>27</v>
      </c>
      <c r="S163" s="58">
        <v>100</v>
      </c>
      <c r="T163" s="52">
        <v>840</v>
      </c>
      <c r="U163" s="52">
        <v>84000</v>
      </c>
      <c r="V163" s="43">
        <f>U163*1.12</f>
        <v>94080.00000000001</v>
      </c>
      <c r="W163" s="29" t="s">
        <v>41</v>
      </c>
      <c r="X163" s="13" t="s">
        <v>33</v>
      </c>
      <c r="Y163" s="118"/>
    </row>
    <row r="164" spans="2:25" ht="51">
      <c r="B164" s="11" t="s">
        <v>316</v>
      </c>
      <c r="C164" s="2" t="s">
        <v>14</v>
      </c>
      <c r="D164" s="81" t="s">
        <v>97</v>
      </c>
      <c r="E164" s="6" t="s">
        <v>98</v>
      </c>
      <c r="F164" s="6" t="s">
        <v>99</v>
      </c>
      <c r="G164" s="29" t="s">
        <v>317</v>
      </c>
      <c r="H164" s="29" t="s">
        <v>31</v>
      </c>
      <c r="I164" s="38">
        <v>0</v>
      </c>
      <c r="J164" s="3">
        <v>470000000</v>
      </c>
      <c r="K164" s="25" t="s">
        <v>32</v>
      </c>
      <c r="L164" s="26" t="s">
        <v>79</v>
      </c>
      <c r="M164" s="3" t="s">
        <v>44</v>
      </c>
      <c r="N164" s="26" t="s">
        <v>26</v>
      </c>
      <c r="O164" s="30" t="s">
        <v>42</v>
      </c>
      <c r="P164" s="14" t="s">
        <v>52</v>
      </c>
      <c r="Q164" s="23">
        <v>796</v>
      </c>
      <c r="R164" s="34" t="s">
        <v>27</v>
      </c>
      <c r="S164" s="58">
        <v>20</v>
      </c>
      <c r="T164" s="52">
        <v>2100</v>
      </c>
      <c r="U164" s="41">
        <v>0</v>
      </c>
      <c r="V164" s="41">
        <v>0</v>
      </c>
      <c r="W164" s="29" t="s">
        <v>41</v>
      </c>
      <c r="X164" s="12" t="s">
        <v>33</v>
      </c>
      <c r="Y164" s="11" t="s">
        <v>105</v>
      </c>
    </row>
    <row r="165" spans="2:25" ht="63.75">
      <c r="B165" s="11" t="s">
        <v>318</v>
      </c>
      <c r="C165" s="2" t="s">
        <v>14</v>
      </c>
      <c r="D165" s="81" t="s">
        <v>97</v>
      </c>
      <c r="E165" s="6" t="s">
        <v>98</v>
      </c>
      <c r="F165" s="6" t="s">
        <v>99</v>
      </c>
      <c r="G165" s="29" t="s">
        <v>317</v>
      </c>
      <c r="H165" s="29" t="s">
        <v>31</v>
      </c>
      <c r="I165" s="38">
        <v>0</v>
      </c>
      <c r="J165" s="3">
        <v>470000000</v>
      </c>
      <c r="K165" s="25" t="s">
        <v>32</v>
      </c>
      <c r="L165" s="26" t="s">
        <v>183</v>
      </c>
      <c r="M165" s="3" t="s">
        <v>44</v>
      </c>
      <c r="N165" s="26" t="s">
        <v>26</v>
      </c>
      <c r="O165" s="27" t="s">
        <v>548</v>
      </c>
      <c r="P165" s="23" t="s">
        <v>106</v>
      </c>
      <c r="Q165" s="23">
        <v>796</v>
      </c>
      <c r="R165" s="34" t="s">
        <v>27</v>
      </c>
      <c r="S165" s="58">
        <v>20</v>
      </c>
      <c r="T165" s="52">
        <v>2100</v>
      </c>
      <c r="U165" s="52">
        <v>42000</v>
      </c>
      <c r="V165" s="43">
        <f>U165*1.12</f>
        <v>47040.00000000001</v>
      </c>
      <c r="W165" s="29" t="s">
        <v>41</v>
      </c>
      <c r="X165" s="12" t="s">
        <v>33</v>
      </c>
      <c r="Y165" s="118"/>
    </row>
    <row r="166" spans="2:25" ht="51">
      <c r="B166" s="11" t="s">
        <v>319</v>
      </c>
      <c r="C166" s="2" t="s">
        <v>14</v>
      </c>
      <c r="D166" s="74" t="s">
        <v>320</v>
      </c>
      <c r="E166" s="74" t="s">
        <v>321</v>
      </c>
      <c r="F166" s="57" t="s">
        <v>322</v>
      </c>
      <c r="G166" s="29"/>
      <c r="H166" s="29" t="s">
        <v>31</v>
      </c>
      <c r="I166" s="38">
        <v>0</v>
      </c>
      <c r="J166" s="3">
        <v>470000000</v>
      </c>
      <c r="K166" s="25" t="s">
        <v>32</v>
      </c>
      <c r="L166" s="26" t="s">
        <v>79</v>
      </c>
      <c r="M166" s="3" t="s">
        <v>44</v>
      </c>
      <c r="N166" s="26" t="s">
        <v>26</v>
      </c>
      <c r="O166" s="30" t="s">
        <v>42</v>
      </c>
      <c r="P166" s="14" t="s">
        <v>52</v>
      </c>
      <c r="Q166" s="23">
        <v>796</v>
      </c>
      <c r="R166" s="34" t="s">
        <v>27</v>
      </c>
      <c r="S166" s="58">
        <v>20</v>
      </c>
      <c r="T166" s="52">
        <v>2100</v>
      </c>
      <c r="U166" s="41">
        <v>0</v>
      </c>
      <c r="V166" s="41">
        <v>0</v>
      </c>
      <c r="W166" s="29" t="s">
        <v>41</v>
      </c>
      <c r="X166" s="12" t="s">
        <v>33</v>
      </c>
      <c r="Y166" s="11" t="s">
        <v>105</v>
      </c>
    </row>
    <row r="167" spans="2:25" ht="63.75">
      <c r="B167" s="11" t="s">
        <v>323</v>
      </c>
      <c r="C167" s="2" t="s">
        <v>14</v>
      </c>
      <c r="D167" s="74" t="s">
        <v>320</v>
      </c>
      <c r="E167" s="74" t="s">
        <v>321</v>
      </c>
      <c r="F167" s="57" t="s">
        <v>322</v>
      </c>
      <c r="G167" s="29"/>
      <c r="H167" s="29" t="s">
        <v>31</v>
      </c>
      <c r="I167" s="38">
        <v>0</v>
      </c>
      <c r="J167" s="3">
        <v>470000000</v>
      </c>
      <c r="K167" s="25" t="s">
        <v>32</v>
      </c>
      <c r="L167" s="26" t="s">
        <v>183</v>
      </c>
      <c r="M167" s="3" t="s">
        <v>44</v>
      </c>
      <c r="N167" s="26" t="s">
        <v>26</v>
      </c>
      <c r="O167" s="27" t="s">
        <v>548</v>
      </c>
      <c r="P167" s="23" t="s">
        <v>106</v>
      </c>
      <c r="Q167" s="23">
        <v>796</v>
      </c>
      <c r="R167" s="34" t="s">
        <v>27</v>
      </c>
      <c r="S167" s="58">
        <v>20</v>
      </c>
      <c r="T167" s="52">
        <v>2100</v>
      </c>
      <c r="U167" s="52">
        <v>42000</v>
      </c>
      <c r="V167" s="43">
        <f>U167*1.12</f>
        <v>47040.00000000001</v>
      </c>
      <c r="W167" s="29" t="s">
        <v>41</v>
      </c>
      <c r="X167" s="12" t="s">
        <v>33</v>
      </c>
      <c r="Y167" s="118"/>
    </row>
    <row r="168" spans="2:25" ht="51">
      <c r="B168" s="11" t="s">
        <v>324</v>
      </c>
      <c r="C168" s="2" t="s">
        <v>14</v>
      </c>
      <c r="D168" s="74" t="s">
        <v>320</v>
      </c>
      <c r="E168" s="74" t="s">
        <v>321</v>
      </c>
      <c r="F168" s="57" t="s">
        <v>325</v>
      </c>
      <c r="G168" s="29"/>
      <c r="H168" s="29" t="s">
        <v>31</v>
      </c>
      <c r="I168" s="38">
        <v>0</v>
      </c>
      <c r="J168" s="3">
        <v>470000000</v>
      </c>
      <c r="K168" s="25" t="s">
        <v>32</v>
      </c>
      <c r="L168" s="26" t="s">
        <v>79</v>
      </c>
      <c r="M168" s="3" t="s">
        <v>44</v>
      </c>
      <c r="N168" s="26" t="s">
        <v>26</v>
      </c>
      <c r="O168" s="30" t="s">
        <v>42</v>
      </c>
      <c r="P168" s="14" t="s">
        <v>52</v>
      </c>
      <c r="Q168" s="23">
        <v>796</v>
      </c>
      <c r="R168" s="34" t="s">
        <v>27</v>
      </c>
      <c r="S168" s="58">
        <v>30</v>
      </c>
      <c r="T168" s="52">
        <v>3500</v>
      </c>
      <c r="U168" s="41">
        <v>0</v>
      </c>
      <c r="V168" s="41">
        <v>0</v>
      </c>
      <c r="W168" s="29" t="s">
        <v>41</v>
      </c>
      <c r="X168" s="13" t="s">
        <v>33</v>
      </c>
      <c r="Y168" s="11" t="s">
        <v>105</v>
      </c>
    </row>
    <row r="169" spans="2:25" ht="63.75">
      <c r="B169" s="11" t="s">
        <v>326</v>
      </c>
      <c r="C169" s="2" t="s">
        <v>14</v>
      </c>
      <c r="D169" s="74" t="s">
        <v>320</v>
      </c>
      <c r="E169" s="74" t="s">
        <v>321</v>
      </c>
      <c r="F169" s="57" t="s">
        <v>325</v>
      </c>
      <c r="G169" s="29"/>
      <c r="H169" s="29" t="s">
        <v>31</v>
      </c>
      <c r="I169" s="38">
        <v>0</v>
      </c>
      <c r="J169" s="3">
        <v>470000000</v>
      </c>
      <c r="K169" s="25" t="s">
        <v>32</v>
      </c>
      <c r="L169" s="26" t="s">
        <v>183</v>
      </c>
      <c r="M169" s="3" t="s">
        <v>44</v>
      </c>
      <c r="N169" s="26" t="s">
        <v>26</v>
      </c>
      <c r="O169" s="27" t="s">
        <v>548</v>
      </c>
      <c r="P169" s="23" t="s">
        <v>106</v>
      </c>
      <c r="Q169" s="23">
        <v>796</v>
      </c>
      <c r="R169" s="34" t="s">
        <v>27</v>
      </c>
      <c r="S169" s="58">
        <v>30</v>
      </c>
      <c r="T169" s="52">
        <v>3500</v>
      </c>
      <c r="U169" s="52">
        <v>105000</v>
      </c>
      <c r="V169" s="43">
        <f aca="true" t="shared" si="3" ref="V169:V181">U169*1.12</f>
        <v>117600.00000000001</v>
      </c>
      <c r="W169" s="29" t="s">
        <v>41</v>
      </c>
      <c r="X169" s="13" t="s">
        <v>33</v>
      </c>
      <c r="Y169" s="118"/>
    </row>
    <row r="170" spans="2:25" ht="48">
      <c r="B170" s="82" t="s">
        <v>84</v>
      </c>
      <c r="C170" s="83" t="s">
        <v>14</v>
      </c>
      <c r="D170" s="84" t="s">
        <v>80</v>
      </c>
      <c r="E170" s="84" t="s">
        <v>81</v>
      </c>
      <c r="F170" s="84" t="s">
        <v>82</v>
      </c>
      <c r="G170" s="85" t="s">
        <v>83</v>
      </c>
      <c r="H170" s="59" t="s">
        <v>31</v>
      </c>
      <c r="I170" s="60">
        <v>0</v>
      </c>
      <c r="J170" s="62">
        <v>470000000</v>
      </c>
      <c r="K170" s="61" t="s">
        <v>32</v>
      </c>
      <c r="L170" s="63" t="s">
        <v>53</v>
      </c>
      <c r="M170" s="62" t="s">
        <v>44</v>
      </c>
      <c r="N170" s="63" t="s">
        <v>26</v>
      </c>
      <c r="O170" s="64" t="s">
        <v>42</v>
      </c>
      <c r="P170" s="86" t="s">
        <v>52</v>
      </c>
      <c r="Q170" s="87">
        <v>796</v>
      </c>
      <c r="R170" s="88" t="s">
        <v>27</v>
      </c>
      <c r="S170" s="89">
        <v>2</v>
      </c>
      <c r="T170" s="90">
        <v>22000</v>
      </c>
      <c r="U170" s="91">
        <v>0</v>
      </c>
      <c r="V170" s="91">
        <f t="shared" si="3"/>
        <v>0</v>
      </c>
      <c r="W170" s="59" t="s">
        <v>41</v>
      </c>
      <c r="X170" s="92" t="s">
        <v>33</v>
      </c>
      <c r="Y170" s="11" t="s">
        <v>105</v>
      </c>
    </row>
    <row r="171" spans="2:25" ht="63.75">
      <c r="B171" s="82" t="s">
        <v>327</v>
      </c>
      <c r="C171" s="83" t="s">
        <v>14</v>
      </c>
      <c r="D171" s="84" t="s">
        <v>80</v>
      </c>
      <c r="E171" s="84" t="s">
        <v>81</v>
      </c>
      <c r="F171" s="84" t="s">
        <v>82</v>
      </c>
      <c r="G171" s="85" t="s">
        <v>83</v>
      </c>
      <c r="H171" s="59" t="s">
        <v>31</v>
      </c>
      <c r="I171" s="60">
        <v>0</v>
      </c>
      <c r="J171" s="62">
        <v>470000000</v>
      </c>
      <c r="K171" s="61" t="s">
        <v>32</v>
      </c>
      <c r="L171" s="26" t="s">
        <v>183</v>
      </c>
      <c r="M171" s="62" t="s">
        <v>44</v>
      </c>
      <c r="N171" s="63" t="s">
        <v>26</v>
      </c>
      <c r="O171" s="27" t="s">
        <v>548</v>
      </c>
      <c r="P171" s="23" t="s">
        <v>106</v>
      </c>
      <c r="Q171" s="87">
        <v>796</v>
      </c>
      <c r="R171" s="88" t="s">
        <v>27</v>
      </c>
      <c r="S171" s="89">
        <v>2</v>
      </c>
      <c r="T171" s="90">
        <v>22000</v>
      </c>
      <c r="U171" s="129">
        <f>S171*T171</f>
        <v>44000</v>
      </c>
      <c r="V171" s="130">
        <f t="shared" si="3"/>
        <v>49280.00000000001</v>
      </c>
      <c r="W171" s="59" t="s">
        <v>41</v>
      </c>
      <c r="X171" s="92" t="s">
        <v>33</v>
      </c>
      <c r="Y171" s="82"/>
    </row>
    <row r="172" spans="2:25" ht="48">
      <c r="B172" s="82" t="s">
        <v>89</v>
      </c>
      <c r="C172" s="83" t="s">
        <v>14</v>
      </c>
      <c r="D172" s="84" t="s">
        <v>85</v>
      </c>
      <c r="E172" s="84" t="s">
        <v>86</v>
      </c>
      <c r="F172" s="84" t="s">
        <v>87</v>
      </c>
      <c r="G172" s="85" t="s">
        <v>88</v>
      </c>
      <c r="H172" s="59" t="s">
        <v>31</v>
      </c>
      <c r="I172" s="60">
        <v>0</v>
      </c>
      <c r="J172" s="62">
        <v>470000000</v>
      </c>
      <c r="K172" s="61" t="s">
        <v>32</v>
      </c>
      <c r="L172" s="63" t="s">
        <v>53</v>
      </c>
      <c r="M172" s="62" t="s">
        <v>44</v>
      </c>
      <c r="N172" s="63" t="s">
        <v>26</v>
      </c>
      <c r="O172" s="64" t="s">
        <v>42</v>
      </c>
      <c r="P172" s="86" t="s">
        <v>52</v>
      </c>
      <c r="Q172" s="87">
        <v>796</v>
      </c>
      <c r="R172" s="88" t="s">
        <v>27</v>
      </c>
      <c r="S172" s="89">
        <v>2</v>
      </c>
      <c r="T172" s="90">
        <v>10000</v>
      </c>
      <c r="U172" s="91">
        <v>0</v>
      </c>
      <c r="V172" s="91">
        <f t="shared" si="3"/>
        <v>0</v>
      </c>
      <c r="W172" s="59" t="s">
        <v>41</v>
      </c>
      <c r="X172" s="65" t="s">
        <v>33</v>
      </c>
      <c r="Y172" s="11" t="s">
        <v>105</v>
      </c>
    </row>
    <row r="173" spans="2:25" ht="63.75">
      <c r="B173" s="82" t="s">
        <v>328</v>
      </c>
      <c r="C173" s="83" t="s">
        <v>14</v>
      </c>
      <c r="D173" s="84" t="s">
        <v>85</v>
      </c>
      <c r="E173" s="84" t="s">
        <v>86</v>
      </c>
      <c r="F173" s="84" t="s">
        <v>87</v>
      </c>
      <c r="G173" s="85" t="s">
        <v>88</v>
      </c>
      <c r="H173" s="59" t="s">
        <v>31</v>
      </c>
      <c r="I173" s="60">
        <v>0</v>
      </c>
      <c r="J173" s="62">
        <v>470000000</v>
      </c>
      <c r="K173" s="61" t="s">
        <v>32</v>
      </c>
      <c r="L173" s="26" t="s">
        <v>183</v>
      </c>
      <c r="M173" s="62" t="s">
        <v>44</v>
      </c>
      <c r="N173" s="63" t="s">
        <v>26</v>
      </c>
      <c r="O173" s="27" t="s">
        <v>548</v>
      </c>
      <c r="P173" s="23" t="s">
        <v>106</v>
      </c>
      <c r="Q173" s="87">
        <v>796</v>
      </c>
      <c r="R173" s="88" t="s">
        <v>27</v>
      </c>
      <c r="S173" s="89">
        <v>2</v>
      </c>
      <c r="T173" s="90">
        <v>10000</v>
      </c>
      <c r="U173" s="131">
        <f>S173*T173</f>
        <v>20000</v>
      </c>
      <c r="V173" s="130">
        <f t="shared" si="3"/>
        <v>22400.000000000004</v>
      </c>
      <c r="W173" s="59" t="s">
        <v>41</v>
      </c>
      <c r="X173" s="65" t="s">
        <v>33</v>
      </c>
      <c r="Y173" s="119"/>
    </row>
    <row r="174" spans="2:25" ht="48">
      <c r="B174" s="82" t="s">
        <v>94</v>
      </c>
      <c r="C174" s="83" t="s">
        <v>14</v>
      </c>
      <c r="D174" s="93" t="s">
        <v>90</v>
      </c>
      <c r="E174" s="93" t="s">
        <v>91</v>
      </c>
      <c r="F174" s="93" t="s">
        <v>92</v>
      </c>
      <c r="G174" s="85" t="s">
        <v>93</v>
      </c>
      <c r="H174" s="59" t="s">
        <v>31</v>
      </c>
      <c r="I174" s="60">
        <v>0</v>
      </c>
      <c r="J174" s="62">
        <v>470000000</v>
      </c>
      <c r="K174" s="61" t="s">
        <v>32</v>
      </c>
      <c r="L174" s="63" t="s">
        <v>53</v>
      </c>
      <c r="M174" s="62" t="s">
        <v>44</v>
      </c>
      <c r="N174" s="63" t="s">
        <v>26</v>
      </c>
      <c r="O174" s="64" t="s">
        <v>42</v>
      </c>
      <c r="P174" s="86" t="s">
        <v>52</v>
      </c>
      <c r="Q174" s="87">
        <v>796</v>
      </c>
      <c r="R174" s="88" t="s">
        <v>27</v>
      </c>
      <c r="S174" s="89">
        <v>30</v>
      </c>
      <c r="T174" s="90">
        <v>5000</v>
      </c>
      <c r="U174" s="91">
        <v>0</v>
      </c>
      <c r="V174" s="91">
        <f t="shared" si="3"/>
        <v>0</v>
      </c>
      <c r="W174" s="59" t="s">
        <v>41</v>
      </c>
      <c r="X174" s="92" t="s">
        <v>33</v>
      </c>
      <c r="Y174" s="11" t="s">
        <v>105</v>
      </c>
    </row>
    <row r="175" spans="2:25" ht="63.75">
      <c r="B175" s="82" t="s">
        <v>329</v>
      </c>
      <c r="C175" s="83" t="s">
        <v>14</v>
      </c>
      <c r="D175" s="93" t="s">
        <v>90</v>
      </c>
      <c r="E175" s="93" t="s">
        <v>91</v>
      </c>
      <c r="F175" s="93" t="s">
        <v>92</v>
      </c>
      <c r="G175" s="85" t="s">
        <v>93</v>
      </c>
      <c r="H175" s="59" t="s">
        <v>31</v>
      </c>
      <c r="I175" s="60">
        <v>0</v>
      </c>
      <c r="J175" s="62">
        <v>470000000</v>
      </c>
      <c r="K175" s="61" t="s">
        <v>32</v>
      </c>
      <c r="L175" s="26" t="s">
        <v>183</v>
      </c>
      <c r="M175" s="62" t="s">
        <v>44</v>
      </c>
      <c r="N175" s="63" t="s">
        <v>26</v>
      </c>
      <c r="O175" s="27" t="s">
        <v>548</v>
      </c>
      <c r="P175" s="23" t="s">
        <v>106</v>
      </c>
      <c r="Q175" s="87">
        <v>796</v>
      </c>
      <c r="R175" s="88" t="s">
        <v>27</v>
      </c>
      <c r="S175" s="89">
        <v>30</v>
      </c>
      <c r="T175" s="90">
        <v>5000</v>
      </c>
      <c r="U175" s="131">
        <f>S175*T175</f>
        <v>150000</v>
      </c>
      <c r="V175" s="130">
        <f t="shared" si="3"/>
        <v>168000.00000000003</v>
      </c>
      <c r="W175" s="59" t="s">
        <v>41</v>
      </c>
      <c r="X175" s="92" t="s">
        <v>33</v>
      </c>
      <c r="Y175" s="120"/>
    </row>
    <row r="176" spans="2:25" ht="48">
      <c r="B176" s="82" t="s">
        <v>96</v>
      </c>
      <c r="C176" s="83" t="s">
        <v>14</v>
      </c>
      <c r="D176" s="93" t="s">
        <v>90</v>
      </c>
      <c r="E176" s="93" t="s">
        <v>91</v>
      </c>
      <c r="F176" s="93" t="s">
        <v>92</v>
      </c>
      <c r="G176" s="85" t="s">
        <v>95</v>
      </c>
      <c r="H176" s="59" t="s">
        <v>31</v>
      </c>
      <c r="I176" s="60">
        <v>0</v>
      </c>
      <c r="J176" s="62">
        <v>470000000</v>
      </c>
      <c r="K176" s="61" t="s">
        <v>32</v>
      </c>
      <c r="L176" s="63" t="s">
        <v>53</v>
      </c>
      <c r="M176" s="62" t="s">
        <v>44</v>
      </c>
      <c r="N176" s="63" t="s">
        <v>26</v>
      </c>
      <c r="O176" s="64" t="s">
        <v>42</v>
      </c>
      <c r="P176" s="86" t="s">
        <v>52</v>
      </c>
      <c r="Q176" s="87">
        <v>796</v>
      </c>
      <c r="R176" s="88" t="s">
        <v>27</v>
      </c>
      <c r="S176" s="89">
        <v>40</v>
      </c>
      <c r="T176" s="90">
        <v>4500</v>
      </c>
      <c r="U176" s="91">
        <v>0</v>
      </c>
      <c r="V176" s="91">
        <f t="shared" si="3"/>
        <v>0</v>
      </c>
      <c r="W176" s="59" t="s">
        <v>41</v>
      </c>
      <c r="X176" s="92" t="s">
        <v>33</v>
      </c>
      <c r="Y176" s="11" t="s">
        <v>105</v>
      </c>
    </row>
    <row r="177" spans="2:25" ht="63.75">
      <c r="B177" s="82" t="s">
        <v>330</v>
      </c>
      <c r="C177" s="83" t="s">
        <v>14</v>
      </c>
      <c r="D177" s="93" t="s">
        <v>90</v>
      </c>
      <c r="E177" s="93" t="s">
        <v>91</v>
      </c>
      <c r="F177" s="93" t="s">
        <v>92</v>
      </c>
      <c r="G177" s="85" t="s">
        <v>95</v>
      </c>
      <c r="H177" s="59" t="s">
        <v>31</v>
      </c>
      <c r="I177" s="60">
        <v>0</v>
      </c>
      <c r="J177" s="62">
        <v>470000000</v>
      </c>
      <c r="K177" s="61" t="s">
        <v>32</v>
      </c>
      <c r="L177" s="26" t="s">
        <v>183</v>
      </c>
      <c r="M177" s="62" t="s">
        <v>44</v>
      </c>
      <c r="N177" s="63" t="s">
        <v>26</v>
      </c>
      <c r="O177" s="27" t="s">
        <v>548</v>
      </c>
      <c r="P177" s="23" t="s">
        <v>106</v>
      </c>
      <c r="Q177" s="87">
        <v>796</v>
      </c>
      <c r="R177" s="88" t="s">
        <v>27</v>
      </c>
      <c r="S177" s="89">
        <v>40</v>
      </c>
      <c r="T177" s="90">
        <v>4500</v>
      </c>
      <c r="U177" s="129">
        <f>S177*T177</f>
        <v>180000</v>
      </c>
      <c r="V177" s="130">
        <f t="shared" si="3"/>
        <v>201600.00000000003</v>
      </c>
      <c r="W177" s="59" t="s">
        <v>41</v>
      </c>
      <c r="X177" s="92" t="s">
        <v>33</v>
      </c>
      <c r="Y177" s="120"/>
    </row>
    <row r="178" spans="2:25" ht="51">
      <c r="B178" s="11" t="s">
        <v>331</v>
      </c>
      <c r="C178" s="2" t="s">
        <v>14</v>
      </c>
      <c r="D178" s="74" t="s">
        <v>332</v>
      </c>
      <c r="E178" s="74" t="s">
        <v>333</v>
      </c>
      <c r="F178" s="74" t="s">
        <v>333</v>
      </c>
      <c r="G178" s="57" t="s">
        <v>334</v>
      </c>
      <c r="H178" s="29" t="s">
        <v>31</v>
      </c>
      <c r="I178" s="38">
        <v>0</v>
      </c>
      <c r="J178" s="3">
        <v>470000000</v>
      </c>
      <c r="K178" s="25" t="s">
        <v>32</v>
      </c>
      <c r="L178" s="26" t="s">
        <v>79</v>
      </c>
      <c r="M178" s="3" t="s">
        <v>44</v>
      </c>
      <c r="N178" s="26" t="s">
        <v>26</v>
      </c>
      <c r="O178" s="30" t="s">
        <v>42</v>
      </c>
      <c r="P178" s="14" t="s">
        <v>52</v>
      </c>
      <c r="Q178" s="23">
        <v>796</v>
      </c>
      <c r="R178" s="34" t="s">
        <v>27</v>
      </c>
      <c r="S178" s="58">
        <v>10</v>
      </c>
      <c r="T178" s="52">
        <v>6110</v>
      </c>
      <c r="U178" s="91">
        <v>0</v>
      </c>
      <c r="V178" s="91">
        <f t="shared" si="3"/>
        <v>0</v>
      </c>
      <c r="W178" s="29" t="s">
        <v>41</v>
      </c>
      <c r="X178" s="13" t="s">
        <v>33</v>
      </c>
      <c r="Y178" s="11" t="s">
        <v>105</v>
      </c>
    </row>
    <row r="179" spans="2:25" ht="63.75">
      <c r="B179" s="11" t="s">
        <v>335</v>
      </c>
      <c r="C179" s="2" t="s">
        <v>14</v>
      </c>
      <c r="D179" s="74" t="s">
        <v>332</v>
      </c>
      <c r="E179" s="74" t="s">
        <v>333</v>
      </c>
      <c r="F179" s="74" t="s">
        <v>333</v>
      </c>
      <c r="G179" s="57" t="s">
        <v>334</v>
      </c>
      <c r="H179" s="29" t="s">
        <v>31</v>
      </c>
      <c r="I179" s="38">
        <v>0</v>
      </c>
      <c r="J179" s="3">
        <v>470000000</v>
      </c>
      <c r="K179" s="25" t="s">
        <v>32</v>
      </c>
      <c r="L179" s="26" t="s">
        <v>183</v>
      </c>
      <c r="M179" s="3" t="s">
        <v>44</v>
      </c>
      <c r="N179" s="26" t="s">
        <v>26</v>
      </c>
      <c r="O179" s="27" t="s">
        <v>548</v>
      </c>
      <c r="P179" s="23" t="s">
        <v>106</v>
      </c>
      <c r="Q179" s="23">
        <v>796</v>
      </c>
      <c r="R179" s="34" t="s">
        <v>27</v>
      </c>
      <c r="S179" s="58">
        <v>10</v>
      </c>
      <c r="T179" s="52">
        <v>6110</v>
      </c>
      <c r="U179" s="52">
        <v>61100</v>
      </c>
      <c r="V179" s="43">
        <f t="shared" si="3"/>
        <v>68432</v>
      </c>
      <c r="W179" s="29" t="s">
        <v>41</v>
      </c>
      <c r="X179" s="13" t="s">
        <v>33</v>
      </c>
      <c r="Y179" s="118"/>
    </row>
    <row r="180" spans="2:25" ht="51">
      <c r="B180" s="11" t="s">
        <v>336</v>
      </c>
      <c r="C180" s="2" t="s">
        <v>14</v>
      </c>
      <c r="D180" s="74" t="s">
        <v>337</v>
      </c>
      <c r="E180" s="74" t="s">
        <v>338</v>
      </c>
      <c r="F180" s="74" t="s">
        <v>338</v>
      </c>
      <c r="G180" s="57" t="s">
        <v>339</v>
      </c>
      <c r="H180" s="29" t="s">
        <v>31</v>
      </c>
      <c r="I180" s="38">
        <v>0</v>
      </c>
      <c r="J180" s="3">
        <v>470000000</v>
      </c>
      <c r="K180" s="25" t="s">
        <v>32</v>
      </c>
      <c r="L180" s="26" t="s">
        <v>79</v>
      </c>
      <c r="M180" s="3" t="s">
        <v>44</v>
      </c>
      <c r="N180" s="26" t="s">
        <v>26</v>
      </c>
      <c r="O180" s="30" t="s">
        <v>42</v>
      </c>
      <c r="P180" s="14" t="s">
        <v>52</v>
      </c>
      <c r="Q180" s="23">
        <v>796</v>
      </c>
      <c r="R180" s="34" t="s">
        <v>27</v>
      </c>
      <c r="S180" s="58">
        <v>40</v>
      </c>
      <c r="T180" s="52">
        <v>3245</v>
      </c>
      <c r="U180" s="91">
        <v>0</v>
      </c>
      <c r="V180" s="91">
        <f t="shared" si="3"/>
        <v>0</v>
      </c>
      <c r="W180" s="29" t="s">
        <v>41</v>
      </c>
      <c r="X180" s="13" t="s">
        <v>33</v>
      </c>
      <c r="Y180" s="11" t="s">
        <v>105</v>
      </c>
    </row>
    <row r="181" spans="2:25" ht="63.75">
      <c r="B181" s="11" t="s">
        <v>340</v>
      </c>
      <c r="C181" s="2" t="s">
        <v>14</v>
      </c>
      <c r="D181" s="74" t="s">
        <v>337</v>
      </c>
      <c r="E181" s="74" t="s">
        <v>338</v>
      </c>
      <c r="F181" s="74" t="s">
        <v>338</v>
      </c>
      <c r="G181" s="57" t="s">
        <v>339</v>
      </c>
      <c r="H181" s="29" t="s">
        <v>31</v>
      </c>
      <c r="I181" s="38">
        <v>0</v>
      </c>
      <c r="J181" s="3">
        <v>470000000</v>
      </c>
      <c r="K181" s="25" t="s">
        <v>32</v>
      </c>
      <c r="L181" s="26" t="s">
        <v>183</v>
      </c>
      <c r="M181" s="3" t="s">
        <v>44</v>
      </c>
      <c r="N181" s="26" t="s">
        <v>26</v>
      </c>
      <c r="O181" s="27" t="s">
        <v>548</v>
      </c>
      <c r="P181" s="23" t="s">
        <v>106</v>
      </c>
      <c r="Q181" s="23">
        <v>796</v>
      </c>
      <c r="R181" s="34" t="s">
        <v>27</v>
      </c>
      <c r="S181" s="58">
        <v>40</v>
      </c>
      <c r="T181" s="52">
        <v>3245</v>
      </c>
      <c r="U181" s="52">
        <v>129800</v>
      </c>
      <c r="V181" s="43">
        <f t="shared" si="3"/>
        <v>145376</v>
      </c>
      <c r="W181" s="29" t="s">
        <v>41</v>
      </c>
      <c r="X181" s="13" t="s">
        <v>33</v>
      </c>
      <c r="Y181" s="118"/>
    </row>
    <row r="182" spans="2:25" ht="63.75">
      <c r="B182" s="11" t="s">
        <v>68</v>
      </c>
      <c r="C182" s="47" t="s">
        <v>14</v>
      </c>
      <c r="D182" s="8" t="s">
        <v>66</v>
      </c>
      <c r="E182" s="48" t="s">
        <v>61</v>
      </c>
      <c r="F182" s="8" t="s">
        <v>67</v>
      </c>
      <c r="G182" s="36"/>
      <c r="H182" s="37" t="s">
        <v>31</v>
      </c>
      <c r="I182" s="38">
        <v>0</v>
      </c>
      <c r="J182" s="32">
        <v>470000000</v>
      </c>
      <c r="K182" s="25" t="s">
        <v>32</v>
      </c>
      <c r="L182" s="39" t="s">
        <v>63</v>
      </c>
      <c r="M182" s="3" t="s">
        <v>44</v>
      </c>
      <c r="N182" s="26" t="s">
        <v>26</v>
      </c>
      <c r="O182" s="27" t="s">
        <v>62</v>
      </c>
      <c r="P182" s="27" t="s">
        <v>39</v>
      </c>
      <c r="Q182" s="46" t="s">
        <v>59</v>
      </c>
      <c r="R182" s="27" t="s">
        <v>60</v>
      </c>
      <c r="S182" s="43">
        <v>0.5</v>
      </c>
      <c r="T182" s="49">
        <v>552335</v>
      </c>
      <c r="U182" s="117">
        <v>0</v>
      </c>
      <c r="V182" s="22">
        <f aca="true" t="shared" si="4" ref="V182:V225">U182*1.12</f>
        <v>0</v>
      </c>
      <c r="W182" s="29" t="s">
        <v>41</v>
      </c>
      <c r="X182" s="13" t="s">
        <v>33</v>
      </c>
      <c r="Y182" s="66">
        <v>14.15</v>
      </c>
    </row>
    <row r="183" spans="2:25" ht="63.75">
      <c r="B183" s="11" t="s">
        <v>120</v>
      </c>
      <c r="C183" s="47" t="s">
        <v>14</v>
      </c>
      <c r="D183" s="8" t="s">
        <v>66</v>
      </c>
      <c r="E183" s="48" t="s">
        <v>61</v>
      </c>
      <c r="F183" s="8" t="s">
        <v>67</v>
      </c>
      <c r="G183" s="36"/>
      <c r="H183" s="37" t="s">
        <v>31</v>
      </c>
      <c r="I183" s="38">
        <v>0</v>
      </c>
      <c r="J183" s="32">
        <v>470000000</v>
      </c>
      <c r="K183" s="25" t="s">
        <v>32</v>
      </c>
      <c r="L183" s="39" t="s">
        <v>63</v>
      </c>
      <c r="M183" s="3" t="s">
        <v>44</v>
      </c>
      <c r="N183" s="26" t="s">
        <v>26</v>
      </c>
      <c r="O183" s="30" t="s">
        <v>42</v>
      </c>
      <c r="P183" s="27" t="s">
        <v>106</v>
      </c>
      <c r="Q183" s="46" t="s">
        <v>59</v>
      </c>
      <c r="R183" s="27" t="s">
        <v>60</v>
      </c>
      <c r="S183" s="43">
        <v>0.5</v>
      </c>
      <c r="T183" s="49">
        <v>552335</v>
      </c>
      <c r="U183" s="116">
        <f>S183*T183</f>
        <v>276167.5</v>
      </c>
      <c r="V183" s="22">
        <f t="shared" si="4"/>
        <v>309307.60000000003</v>
      </c>
      <c r="W183" s="29" t="s">
        <v>41</v>
      </c>
      <c r="X183" s="13" t="s">
        <v>33</v>
      </c>
      <c r="Y183" s="106"/>
    </row>
    <row r="184" spans="2:25" ht="63.75">
      <c r="B184" s="11" t="s">
        <v>354</v>
      </c>
      <c r="C184" s="27" t="s">
        <v>35</v>
      </c>
      <c r="D184" s="56" t="s">
        <v>355</v>
      </c>
      <c r="E184" s="97" t="s">
        <v>356</v>
      </c>
      <c r="F184" s="97" t="s">
        <v>357</v>
      </c>
      <c r="G184" s="98" t="s">
        <v>358</v>
      </c>
      <c r="H184" s="10" t="s">
        <v>31</v>
      </c>
      <c r="I184" s="31">
        <v>0</v>
      </c>
      <c r="J184" s="32">
        <v>470000000</v>
      </c>
      <c r="K184" s="25" t="s">
        <v>32</v>
      </c>
      <c r="L184" s="33" t="s">
        <v>346</v>
      </c>
      <c r="M184" s="34" t="s">
        <v>43</v>
      </c>
      <c r="N184" s="26" t="s">
        <v>26</v>
      </c>
      <c r="O184" s="27" t="s">
        <v>36</v>
      </c>
      <c r="P184" s="27" t="s">
        <v>39</v>
      </c>
      <c r="Q184" s="28" t="s">
        <v>40</v>
      </c>
      <c r="R184" s="27" t="s">
        <v>27</v>
      </c>
      <c r="S184" s="27">
        <v>10</v>
      </c>
      <c r="T184" s="99">
        <v>41184</v>
      </c>
      <c r="U184" s="132">
        <v>0</v>
      </c>
      <c r="V184" s="22">
        <f t="shared" si="4"/>
        <v>0</v>
      </c>
      <c r="W184" s="29" t="s">
        <v>41</v>
      </c>
      <c r="X184" s="13" t="s">
        <v>33</v>
      </c>
      <c r="Y184" s="11">
        <v>11.15</v>
      </c>
    </row>
    <row r="185" spans="2:25" ht="63.75">
      <c r="B185" s="11" t="s">
        <v>359</v>
      </c>
      <c r="C185" s="27" t="s">
        <v>35</v>
      </c>
      <c r="D185" s="56" t="s">
        <v>355</v>
      </c>
      <c r="E185" s="97" t="s">
        <v>356</v>
      </c>
      <c r="F185" s="97" t="s">
        <v>357</v>
      </c>
      <c r="G185" s="98" t="s">
        <v>358</v>
      </c>
      <c r="H185" s="10" t="s">
        <v>31</v>
      </c>
      <c r="I185" s="31">
        <v>0</v>
      </c>
      <c r="J185" s="32">
        <v>470000000</v>
      </c>
      <c r="K185" s="25" t="s">
        <v>32</v>
      </c>
      <c r="L185" s="33" t="s">
        <v>126</v>
      </c>
      <c r="M185" s="34" t="s">
        <v>43</v>
      </c>
      <c r="N185" s="26" t="s">
        <v>26</v>
      </c>
      <c r="O185" s="27" t="s">
        <v>36</v>
      </c>
      <c r="P185" s="27" t="s">
        <v>106</v>
      </c>
      <c r="Q185" s="28" t="s">
        <v>40</v>
      </c>
      <c r="R185" s="27" t="s">
        <v>27</v>
      </c>
      <c r="S185" s="27">
        <v>10</v>
      </c>
      <c r="T185" s="99">
        <v>41184</v>
      </c>
      <c r="U185" s="133">
        <f>S185*T185</f>
        <v>411840</v>
      </c>
      <c r="V185" s="22">
        <f t="shared" si="4"/>
        <v>461260.80000000005</v>
      </c>
      <c r="W185" s="29" t="s">
        <v>41</v>
      </c>
      <c r="X185" s="13" t="s">
        <v>33</v>
      </c>
      <c r="Y185" s="118"/>
    </row>
    <row r="186" spans="2:25" ht="63.75">
      <c r="B186" s="11" t="s">
        <v>360</v>
      </c>
      <c r="C186" s="27" t="s">
        <v>35</v>
      </c>
      <c r="D186" s="56" t="s">
        <v>355</v>
      </c>
      <c r="E186" s="97" t="s">
        <v>356</v>
      </c>
      <c r="F186" s="97" t="s">
        <v>357</v>
      </c>
      <c r="G186" s="98" t="s">
        <v>361</v>
      </c>
      <c r="H186" s="37" t="s">
        <v>31</v>
      </c>
      <c r="I186" s="31">
        <v>0</v>
      </c>
      <c r="J186" s="32">
        <v>470000000</v>
      </c>
      <c r="K186" s="25" t="s">
        <v>32</v>
      </c>
      <c r="L186" s="33" t="s">
        <v>346</v>
      </c>
      <c r="M186" s="34" t="s">
        <v>43</v>
      </c>
      <c r="N186" s="26" t="s">
        <v>26</v>
      </c>
      <c r="O186" s="27" t="s">
        <v>36</v>
      </c>
      <c r="P186" s="27" t="s">
        <v>39</v>
      </c>
      <c r="Q186" s="28" t="s">
        <v>40</v>
      </c>
      <c r="R186" s="27" t="s">
        <v>27</v>
      </c>
      <c r="S186" s="29">
        <v>4</v>
      </c>
      <c r="T186" s="100">
        <v>37000</v>
      </c>
      <c r="U186" s="132">
        <v>0</v>
      </c>
      <c r="V186" s="22">
        <f t="shared" si="4"/>
        <v>0</v>
      </c>
      <c r="W186" s="29" t="s">
        <v>41</v>
      </c>
      <c r="X186" s="13" t="s">
        <v>33</v>
      </c>
      <c r="Y186" s="11">
        <v>11.15</v>
      </c>
    </row>
    <row r="187" spans="2:25" ht="63.75">
      <c r="B187" s="11" t="s">
        <v>362</v>
      </c>
      <c r="C187" s="27" t="s">
        <v>35</v>
      </c>
      <c r="D187" s="56" t="s">
        <v>355</v>
      </c>
      <c r="E187" s="97" t="s">
        <v>356</v>
      </c>
      <c r="F187" s="97" t="s">
        <v>357</v>
      </c>
      <c r="G187" s="98" t="s">
        <v>361</v>
      </c>
      <c r="H187" s="37" t="s">
        <v>31</v>
      </c>
      <c r="I187" s="31">
        <v>0</v>
      </c>
      <c r="J187" s="32">
        <v>470000000</v>
      </c>
      <c r="K187" s="25" t="s">
        <v>32</v>
      </c>
      <c r="L187" s="33" t="s">
        <v>126</v>
      </c>
      <c r="M187" s="34" t="s">
        <v>43</v>
      </c>
      <c r="N187" s="26" t="s">
        <v>26</v>
      </c>
      <c r="O187" s="27" t="s">
        <v>36</v>
      </c>
      <c r="P187" s="27" t="s">
        <v>106</v>
      </c>
      <c r="Q187" s="28" t="s">
        <v>40</v>
      </c>
      <c r="R187" s="27" t="s">
        <v>27</v>
      </c>
      <c r="S187" s="29">
        <v>4</v>
      </c>
      <c r="T187" s="100">
        <v>37000</v>
      </c>
      <c r="U187" s="133">
        <f>S187*T187</f>
        <v>148000</v>
      </c>
      <c r="V187" s="22">
        <f t="shared" si="4"/>
        <v>165760.00000000003</v>
      </c>
      <c r="W187" s="29" t="s">
        <v>41</v>
      </c>
      <c r="X187" s="13" t="s">
        <v>33</v>
      </c>
      <c r="Y187" s="118"/>
    </row>
    <row r="188" spans="2:25" ht="63.75">
      <c r="B188" s="11" t="s">
        <v>363</v>
      </c>
      <c r="C188" s="27" t="s">
        <v>35</v>
      </c>
      <c r="D188" s="56" t="s">
        <v>364</v>
      </c>
      <c r="E188" s="97" t="s">
        <v>365</v>
      </c>
      <c r="F188" s="97" t="s">
        <v>366</v>
      </c>
      <c r="G188" s="6" t="s">
        <v>367</v>
      </c>
      <c r="H188" s="37" t="s">
        <v>31</v>
      </c>
      <c r="I188" s="31">
        <v>0</v>
      </c>
      <c r="J188" s="32">
        <v>470000000</v>
      </c>
      <c r="K188" s="25" t="s">
        <v>32</v>
      </c>
      <c r="L188" s="33" t="s">
        <v>346</v>
      </c>
      <c r="M188" s="34" t="s">
        <v>43</v>
      </c>
      <c r="N188" s="26" t="s">
        <v>26</v>
      </c>
      <c r="O188" s="27" t="s">
        <v>36</v>
      </c>
      <c r="P188" s="27" t="s">
        <v>39</v>
      </c>
      <c r="Q188" s="28" t="s">
        <v>40</v>
      </c>
      <c r="R188" s="27" t="s">
        <v>27</v>
      </c>
      <c r="S188" s="29">
        <v>40</v>
      </c>
      <c r="T188" s="29">
        <v>2500</v>
      </c>
      <c r="U188" s="132">
        <v>0</v>
      </c>
      <c r="V188" s="22">
        <f t="shared" si="4"/>
        <v>0</v>
      </c>
      <c r="W188" s="29" t="s">
        <v>41</v>
      </c>
      <c r="X188" s="13" t="s">
        <v>33</v>
      </c>
      <c r="Y188" s="11">
        <v>11.15</v>
      </c>
    </row>
    <row r="189" spans="2:25" ht="63.75">
      <c r="B189" s="11" t="s">
        <v>368</v>
      </c>
      <c r="C189" s="27" t="s">
        <v>35</v>
      </c>
      <c r="D189" s="56" t="s">
        <v>364</v>
      </c>
      <c r="E189" s="97" t="s">
        <v>365</v>
      </c>
      <c r="F189" s="97" t="s">
        <v>366</v>
      </c>
      <c r="G189" s="6" t="s">
        <v>367</v>
      </c>
      <c r="H189" s="37" t="s">
        <v>31</v>
      </c>
      <c r="I189" s="31">
        <v>0</v>
      </c>
      <c r="J189" s="32">
        <v>470000000</v>
      </c>
      <c r="K189" s="25" t="s">
        <v>32</v>
      </c>
      <c r="L189" s="33" t="s">
        <v>126</v>
      </c>
      <c r="M189" s="34" t="s">
        <v>43</v>
      </c>
      <c r="N189" s="26" t="s">
        <v>26</v>
      </c>
      <c r="O189" s="27" t="s">
        <v>36</v>
      </c>
      <c r="P189" s="27" t="s">
        <v>106</v>
      </c>
      <c r="Q189" s="28" t="s">
        <v>40</v>
      </c>
      <c r="R189" s="27" t="s">
        <v>27</v>
      </c>
      <c r="S189" s="29">
        <v>40</v>
      </c>
      <c r="T189" s="29">
        <v>2500</v>
      </c>
      <c r="U189" s="133">
        <f>S189*T189</f>
        <v>100000</v>
      </c>
      <c r="V189" s="22">
        <f t="shared" si="4"/>
        <v>112000.00000000001</v>
      </c>
      <c r="W189" s="29" t="s">
        <v>41</v>
      </c>
      <c r="X189" s="13" t="s">
        <v>33</v>
      </c>
      <c r="Y189" s="118"/>
    </row>
    <row r="190" spans="2:25" ht="63.75">
      <c r="B190" s="11" t="s">
        <v>369</v>
      </c>
      <c r="C190" s="27" t="s">
        <v>35</v>
      </c>
      <c r="D190" s="56" t="s">
        <v>364</v>
      </c>
      <c r="E190" s="97" t="s">
        <v>365</v>
      </c>
      <c r="F190" s="97" t="s">
        <v>366</v>
      </c>
      <c r="G190" s="6" t="s">
        <v>370</v>
      </c>
      <c r="H190" s="37" t="s">
        <v>31</v>
      </c>
      <c r="I190" s="31">
        <v>0</v>
      </c>
      <c r="J190" s="32">
        <v>470000000</v>
      </c>
      <c r="K190" s="25" t="s">
        <v>32</v>
      </c>
      <c r="L190" s="33" t="s">
        <v>346</v>
      </c>
      <c r="M190" s="34" t="s">
        <v>43</v>
      </c>
      <c r="N190" s="26" t="s">
        <v>26</v>
      </c>
      <c r="O190" s="27" t="s">
        <v>36</v>
      </c>
      <c r="P190" s="27" t="s">
        <v>39</v>
      </c>
      <c r="Q190" s="28" t="s">
        <v>40</v>
      </c>
      <c r="R190" s="27" t="s">
        <v>27</v>
      </c>
      <c r="S190" s="29">
        <v>40</v>
      </c>
      <c r="T190" s="29">
        <v>2500</v>
      </c>
      <c r="U190" s="132">
        <v>0</v>
      </c>
      <c r="V190" s="22">
        <f t="shared" si="4"/>
        <v>0</v>
      </c>
      <c r="W190" s="29" t="s">
        <v>41</v>
      </c>
      <c r="X190" s="13" t="s">
        <v>33</v>
      </c>
      <c r="Y190" s="11">
        <v>11.15</v>
      </c>
    </row>
    <row r="191" spans="2:25" ht="63.75">
      <c r="B191" s="11" t="s">
        <v>371</v>
      </c>
      <c r="C191" s="27" t="s">
        <v>35</v>
      </c>
      <c r="D191" s="56" t="s">
        <v>364</v>
      </c>
      <c r="E191" s="97" t="s">
        <v>365</v>
      </c>
      <c r="F191" s="97" t="s">
        <v>366</v>
      </c>
      <c r="G191" s="6" t="s">
        <v>370</v>
      </c>
      <c r="H191" s="37" t="s">
        <v>31</v>
      </c>
      <c r="I191" s="31">
        <v>0</v>
      </c>
      <c r="J191" s="32">
        <v>470000000</v>
      </c>
      <c r="K191" s="25" t="s">
        <v>32</v>
      </c>
      <c r="L191" s="33" t="s">
        <v>126</v>
      </c>
      <c r="M191" s="34" t="s">
        <v>43</v>
      </c>
      <c r="N191" s="26" t="s">
        <v>26</v>
      </c>
      <c r="O191" s="27" t="s">
        <v>36</v>
      </c>
      <c r="P191" s="27" t="s">
        <v>106</v>
      </c>
      <c r="Q191" s="28" t="s">
        <v>40</v>
      </c>
      <c r="R191" s="27" t="s">
        <v>27</v>
      </c>
      <c r="S191" s="29">
        <v>40</v>
      </c>
      <c r="T191" s="29">
        <v>2500</v>
      </c>
      <c r="U191" s="133">
        <f>S191*T191</f>
        <v>100000</v>
      </c>
      <c r="V191" s="22">
        <f t="shared" si="4"/>
        <v>112000.00000000001</v>
      </c>
      <c r="W191" s="29" t="s">
        <v>41</v>
      </c>
      <c r="X191" s="13" t="s">
        <v>33</v>
      </c>
      <c r="Y191" s="118"/>
    </row>
    <row r="192" spans="2:25" ht="63.75">
      <c r="B192" s="11" t="s">
        <v>372</v>
      </c>
      <c r="C192" s="27" t="s">
        <v>35</v>
      </c>
      <c r="D192" s="56" t="s">
        <v>373</v>
      </c>
      <c r="E192" s="8" t="s">
        <v>374</v>
      </c>
      <c r="F192" s="6" t="s">
        <v>375</v>
      </c>
      <c r="G192" s="45" t="s">
        <v>376</v>
      </c>
      <c r="H192" s="37" t="s">
        <v>31</v>
      </c>
      <c r="I192" s="31">
        <v>0</v>
      </c>
      <c r="J192" s="32">
        <v>470000000</v>
      </c>
      <c r="K192" s="25" t="s">
        <v>32</v>
      </c>
      <c r="L192" s="33" t="s">
        <v>346</v>
      </c>
      <c r="M192" s="34" t="s">
        <v>43</v>
      </c>
      <c r="N192" s="26" t="s">
        <v>26</v>
      </c>
      <c r="O192" s="27" t="s">
        <v>36</v>
      </c>
      <c r="P192" s="27" t="s">
        <v>39</v>
      </c>
      <c r="Q192" s="28" t="s">
        <v>377</v>
      </c>
      <c r="R192" s="27" t="s">
        <v>378</v>
      </c>
      <c r="S192" s="29">
        <v>30</v>
      </c>
      <c r="T192" s="29">
        <v>9459</v>
      </c>
      <c r="U192" s="132">
        <v>0</v>
      </c>
      <c r="V192" s="22">
        <f t="shared" si="4"/>
        <v>0</v>
      </c>
      <c r="W192" s="29" t="s">
        <v>41</v>
      </c>
      <c r="X192" s="13" t="s">
        <v>33</v>
      </c>
      <c r="Y192" s="11">
        <v>11.15</v>
      </c>
    </row>
    <row r="193" spans="2:25" ht="63.75">
      <c r="B193" s="11" t="s">
        <v>379</v>
      </c>
      <c r="C193" s="27" t="s">
        <v>35</v>
      </c>
      <c r="D193" s="56" t="s">
        <v>373</v>
      </c>
      <c r="E193" s="8" t="s">
        <v>374</v>
      </c>
      <c r="F193" s="6" t="s">
        <v>375</v>
      </c>
      <c r="G193" s="45" t="s">
        <v>376</v>
      </c>
      <c r="H193" s="37" t="s">
        <v>31</v>
      </c>
      <c r="I193" s="31">
        <v>0</v>
      </c>
      <c r="J193" s="32">
        <v>470000000</v>
      </c>
      <c r="K193" s="25" t="s">
        <v>32</v>
      </c>
      <c r="L193" s="33" t="s">
        <v>126</v>
      </c>
      <c r="M193" s="34" t="s">
        <v>43</v>
      </c>
      <c r="N193" s="26" t="s">
        <v>26</v>
      </c>
      <c r="O193" s="27" t="s">
        <v>36</v>
      </c>
      <c r="P193" s="27" t="s">
        <v>106</v>
      </c>
      <c r="Q193" s="28" t="s">
        <v>377</v>
      </c>
      <c r="R193" s="27" t="s">
        <v>378</v>
      </c>
      <c r="S193" s="29">
        <v>30</v>
      </c>
      <c r="T193" s="29">
        <v>9459</v>
      </c>
      <c r="U193" s="133">
        <f>S193*T193</f>
        <v>283770</v>
      </c>
      <c r="V193" s="22">
        <f t="shared" si="4"/>
        <v>317822.4</v>
      </c>
      <c r="W193" s="29" t="s">
        <v>41</v>
      </c>
      <c r="X193" s="13" t="s">
        <v>33</v>
      </c>
      <c r="Y193" s="118"/>
    </row>
    <row r="194" spans="2:25" ht="63.75">
      <c r="B194" s="11" t="s">
        <v>380</v>
      </c>
      <c r="C194" s="27" t="s">
        <v>35</v>
      </c>
      <c r="D194" s="56" t="s">
        <v>381</v>
      </c>
      <c r="E194" s="97" t="s">
        <v>382</v>
      </c>
      <c r="F194" s="97" t="s">
        <v>383</v>
      </c>
      <c r="G194" s="6" t="s">
        <v>384</v>
      </c>
      <c r="H194" s="37" t="s">
        <v>31</v>
      </c>
      <c r="I194" s="31">
        <v>0</v>
      </c>
      <c r="J194" s="32">
        <v>470000000</v>
      </c>
      <c r="K194" s="25" t="s">
        <v>32</v>
      </c>
      <c r="L194" s="33" t="s">
        <v>346</v>
      </c>
      <c r="M194" s="34" t="s">
        <v>43</v>
      </c>
      <c r="N194" s="26" t="s">
        <v>26</v>
      </c>
      <c r="O194" s="27" t="s">
        <v>36</v>
      </c>
      <c r="P194" s="27" t="s">
        <v>39</v>
      </c>
      <c r="Q194" s="28" t="s">
        <v>40</v>
      </c>
      <c r="R194" s="27" t="s">
        <v>27</v>
      </c>
      <c r="S194" s="29">
        <v>40</v>
      </c>
      <c r="T194" s="29">
        <v>800</v>
      </c>
      <c r="U194" s="132">
        <v>0</v>
      </c>
      <c r="V194" s="22">
        <f t="shared" si="4"/>
        <v>0</v>
      </c>
      <c r="W194" s="29" t="s">
        <v>41</v>
      </c>
      <c r="X194" s="13" t="s">
        <v>33</v>
      </c>
      <c r="Y194" s="11">
        <v>11.15</v>
      </c>
    </row>
    <row r="195" spans="2:25" ht="63.75">
      <c r="B195" s="11" t="s">
        <v>385</v>
      </c>
      <c r="C195" s="27" t="s">
        <v>35</v>
      </c>
      <c r="D195" s="56" t="s">
        <v>381</v>
      </c>
      <c r="E195" s="97" t="s">
        <v>382</v>
      </c>
      <c r="F195" s="97" t="s">
        <v>383</v>
      </c>
      <c r="G195" s="6" t="s">
        <v>384</v>
      </c>
      <c r="H195" s="37" t="s">
        <v>31</v>
      </c>
      <c r="I195" s="31">
        <v>0</v>
      </c>
      <c r="J195" s="32">
        <v>470000000</v>
      </c>
      <c r="K195" s="25" t="s">
        <v>32</v>
      </c>
      <c r="L195" s="33" t="s">
        <v>126</v>
      </c>
      <c r="M195" s="34" t="s">
        <v>43</v>
      </c>
      <c r="N195" s="26" t="s">
        <v>26</v>
      </c>
      <c r="O195" s="27" t="s">
        <v>36</v>
      </c>
      <c r="P195" s="27" t="s">
        <v>106</v>
      </c>
      <c r="Q195" s="28" t="s">
        <v>40</v>
      </c>
      <c r="R195" s="27" t="s">
        <v>27</v>
      </c>
      <c r="S195" s="29">
        <v>40</v>
      </c>
      <c r="T195" s="29">
        <v>800</v>
      </c>
      <c r="U195" s="133">
        <f>S195*T195</f>
        <v>32000</v>
      </c>
      <c r="V195" s="22">
        <f t="shared" si="4"/>
        <v>35840</v>
      </c>
      <c r="W195" s="29" t="s">
        <v>41</v>
      </c>
      <c r="X195" s="13" t="s">
        <v>33</v>
      </c>
      <c r="Y195" s="118"/>
    </row>
    <row r="196" spans="2:25" ht="63.75">
      <c r="B196" s="11" t="s">
        <v>386</v>
      </c>
      <c r="C196" s="27" t="s">
        <v>35</v>
      </c>
      <c r="D196" s="8" t="s">
        <v>387</v>
      </c>
      <c r="E196" s="48" t="s">
        <v>388</v>
      </c>
      <c r="F196" s="48" t="s">
        <v>389</v>
      </c>
      <c r="G196" s="6" t="s">
        <v>390</v>
      </c>
      <c r="H196" s="37" t="s">
        <v>31</v>
      </c>
      <c r="I196" s="31">
        <v>0</v>
      </c>
      <c r="J196" s="32">
        <v>470000000</v>
      </c>
      <c r="K196" s="25" t="s">
        <v>32</v>
      </c>
      <c r="L196" s="33" t="s">
        <v>346</v>
      </c>
      <c r="M196" s="34" t="s">
        <v>43</v>
      </c>
      <c r="N196" s="26" t="s">
        <v>26</v>
      </c>
      <c r="O196" s="27" t="s">
        <v>36</v>
      </c>
      <c r="P196" s="27" t="s">
        <v>39</v>
      </c>
      <c r="Q196" s="28" t="s">
        <v>391</v>
      </c>
      <c r="R196" s="48" t="s">
        <v>392</v>
      </c>
      <c r="S196" s="101" t="s">
        <v>393</v>
      </c>
      <c r="T196" s="29">
        <v>100</v>
      </c>
      <c r="U196" s="132">
        <v>0</v>
      </c>
      <c r="V196" s="22">
        <f t="shared" si="4"/>
        <v>0</v>
      </c>
      <c r="W196" s="29" t="s">
        <v>41</v>
      </c>
      <c r="X196" s="13" t="s">
        <v>33</v>
      </c>
      <c r="Y196" s="11">
        <v>11.15</v>
      </c>
    </row>
    <row r="197" spans="2:25" ht="63.75">
      <c r="B197" s="11" t="s">
        <v>394</v>
      </c>
      <c r="C197" s="27" t="s">
        <v>35</v>
      </c>
      <c r="D197" s="8" t="s">
        <v>387</v>
      </c>
      <c r="E197" s="48" t="s">
        <v>388</v>
      </c>
      <c r="F197" s="48" t="s">
        <v>389</v>
      </c>
      <c r="G197" s="6" t="s">
        <v>390</v>
      </c>
      <c r="H197" s="37" t="s">
        <v>31</v>
      </c>
      <c r="I197" s="31">
        <v>0</v>
      </c>
      <c r="J197" s="32">
        <v>470000000</v>
      </c>
      <c r="K197" s="25" t="s">
        <v>32</v>
      </c>
      <c r="L197" s="33" t="s">
        <v>126</v>
      </c>
      <c r="M197" s="34" t="s">
        <v>43</v>
      </c>
      <c r="N197" s="26" t="s">
        <v>26</v>
      </c>
      <c r="O197" s="27" t="s">
        <v>36</v>
      </c>
      <c r="P197" s="27" t="s">
        <v>106</v>
      </c>
      <c r="Q197" s="28" t="s">
        <v>391</v>
      </c>
      <c r="R197" s="48" t="s">
        <v>392</v>
      </c>
      <c r="S197" s="101" t="s">
        <v>393</v>
      </c>
      <c r="T197" s="29">
        <v>100</v>
      </c>
      <c r="U197" s="133">
        <f>S197*T197</f>
        <v>80000</v>
      </c>
      <c r="V197" s="22">
        <f t="shared" si="4"/>
        <v>89600.00000000001</v>
      </c>
      <c r="W197" s="29" t="s">
        <v>41</v>
      </c>
      <c r="X197" s="13" t="s">
        <v>33</v>
      </c>
      <c r="Y197" s="118"/>
    </row>
    <row r="198" spans="2:25" ht="63.75">
      <c r="B198" s="11" t="s">
        <v>395</v>
      </c>
      <c r="C198" s="27" t="s">
        <v>35</v>
      </c>
      <c r="D198" s="56" t="s">
        <v>396</v>
      </c>
      <c r="E198" s="8" t="s">
        <v>397</v>
      </c>
      <c r="F198" s="6" t="s">
        <v>398</v>
      </c>
      <c r="G198" s="6" t="s">
        <v>399</v>
      </c>
      <c r="H198" s="37" t="s">
        <v>31</v>
      </c>
      <c r="I198" s="31">
        <v>0</v>
      </c>
      <c r="J198" s="32">
        <v>470000000</v>
      </c>
      <c r="K198" s="25" t="s">
        <v>32</v>
      </c>
      <c r="L198" s="33" t="s">
        <v>346</v>
      </c>
      <c r="M198" s="34" t="s">
        <v>43</v>
      </c>
      <c r="N198" s="26" t="s">
        <v>26</v>
      </c>
      <c r="O198" s="27" t="s">
        <v>36</v>
      </c>
      <c r="P198" s="27" t="s">
        <v>39</v>
      </c>
      <c r="Q198" s="28" t="s">
        <v>40</v>
      </c>
      <c r="R198" s="27" t="s">
        <v>27</v>
      </c>
      <c r="S198" s="29">
        <v>30</v>
      </c>
      <c r="T198" s="29">
        <v>1902.78</v>
      </c>
      <c r="U198" s="132">
        <v>0</v>
      </c>
      <c r="V198" s="22">
        <f t="shared" si="4"/>
        <v>0</v>
      </c>
      <c r="W198" s="29" t="s">
        <v>41</v>
      </c>
      <c r="X198" s="13" t="s">
        <v>33</v>
      </c>
      <c r="Y198" s="11">
        <v>11.15</v>
      </c>
    </row>
    <row r="199" spans="2:25" ht="63.75">
      <c r="B199" s="11" t="s">
        <v>400</v>
      </c>
      <c r="C199" s="27" t="s">
        <v>35</v>
      </c>
      <c r="D199" s="56" t="s">
        <v>396</v>
      </c>
      <c r="E199" s="8" t="s">
        <v>397</v>
      </c>
      <c r="F199" s="6" t="s">
        <v>398</v>
      </c>
      <c r="G199" s="6" t="s">
        <v>399</v>
      </c>
      <c r="H199" s="37" t="s">
        <v>31</v>
      </c>
      <c r="I199" s="31">
        <v>0</v>
      </c>
      <c r="J199" s="32">
        <v>470000000</v>
      </c>
      <c r="K199" s="25" t="s">
        <v>32</v>
      </c>
      <c r="L199" s="33" t="s">
        <v>126</v>
      </c>
      <c r="M199" s="34" t="s">
        <v>43</v>
      </c>
      <c r="N199" s="26" t="s">
        <v>26</v>
      </c>
      <c r="O199" s="27" t="s">
        <v>36</v>
      </c>
      <c r="P199" s="27" t="s">
        <v>106</v>
      </c>
      <c r="Q199" s="28" t="s">
        <v>40</v>
      </c>
      <c r="R199" s="27" t="s">
        <v>27</v>
      </c>
      <c r="S199" s="29">
        <v>30</v>
      </c>
      <c r="T199" s="29">
        <v>1902.78</v>
      </c>
      <c r="U199" s="133">
        <f>S199*T199</f>
        <v>57083.4</v>
      </c>
      <c r="V199" s="22">
        <f t="shared" si="4"/>
        <v>63933.40800000001</v>
      </c>
      <c r="W199" s="29" t="s">
        <v>41</v>
      </c>
      <c r="X199" s="13" t="s">
        <v>33</v>
      </c>
      <c r="Y199" s="118"/>
    </row>
    <row r="200" spans="2:25" ht="63.75">
      <c r="B200" s="11" t="s">
        <v>401</v>
      </c>
      <c r="C200" s="27" t="s">
        <v>35</v>
      </c>
      <c r="D200" s="56" t="s">
        <v>402</v>
      </c>
      <c r="E200" s="97" t="s">
        <v>403</v>
      </c>
      <c r="F200" s="97" t="s">
        <v>404</v>
      </c>
      <c r="G200" s="45" t="s">
        <v>405</v>
      </c>
      <c r="H200" s="37" t="s">
        <v>31</v>
      </c>
      <c r="I200" s="31">
        <v>0</v>
      </c>
      <c r="J200" s="32">
        <v>470000000</v>
      </c>
      <c r="K200" s="25" t="s">
        <v>32</v>
      </c>
      <c r="L200" s="33" t="s">
        <v>346</v>
      </c>
      <c r="M200" s="34" t="s">
        <v>43</v>
      </c>
      <c r="N200" s="26" t="s">
        <v>26</v>
      </c>
      <c r="O200" s="27" t="s">
        <v>36</v>
      </c>
      <c r="P200" s="27" t="s">
        <v>39</v>
      </c>
      <c r="Q200" s="28" t="s">
        <v>40</v>
      </c>
      <c r="R200" s="27" t="s">
        <v>27</v>
      </c>
      <c r="S200" s="29">
        <v>4</v>
      </c>
      <c r="T200" s="29">
        <v>18000</v>
      </c>
      <c r="U200" s="132">
        <v>0</v>
      </c>
      <c r="V200" s="22">
        <f t="shared" si="4"/>
        <v>0</v>
      </c>
      <c r="W200" s="29" t="s">
        <v>41</v>
      </c>
      <c r="X200" s="13" t="s">
        <v>33</v>
      </c>
      <c r="Y200" s="11">
        <v>11.15</v>
      </c>
    </row>
    <row r="201" spans="2:25" ht="63.75">
      <c r="B201" s="11" t="s">
        <v>406</v>
      </c>
      <c r="C201" s="27" t="s">
        <v>35</v>
      </c>
      <c r="D201" s="56" t="s">
        <v>402</v>
      </c>
      <c r="E201" s="97" t="s">
        <v>403</v>
      </c>
      <c r="F201" s="97" t="s">
        <v>404</v>
      </c>
      <c r="G201" s="45" t="s">
        <v>405</v>
      </c>
      <c r="H201" s="37" t="s">
        <v>31</v>
      </c>
      <c r="I201" s="31">
        <v>0</v>
      </c>
      <c r="J201" s="32">
        <v>470000000</v>
      </c>
      <c r="K201" s="25" t="s">
        <v>32</v>
      </c>
      <c r="L201" s="33" t="s">
        <v>126</v>
      </c>
      <c r="M201" s="34" t="s">
        <v>43</v>
      </c>
      <c r="N201" s="26" t="s">
        <v>26</v>
      </c>
      <c r="O201" s="27" t="s">
        <v>36</v>
      </c>
      <c r="P201" s="27" t="s">
        <v>106</v>
      </c>
      <c r="Q201" s="28" t="s">
        <v>40</v>
      </c>
      <c r="R201" s="27" t="s">
        <v>27</v>
      </c>
      <c r="S201" s="29">
        <v>4</v>
      </c>
      <c r="T201" s="29">
        <v>18000</v>
      </c>
      <c r="U201" s="133">
        <f>S201*T201</f>
        <v>72000</v>
      </c>
      <c r="V201" s="22">
        <f t="shared" si="4"/>
        <v>80640.00000000001</v>
      </c>
      <c r="W201" s="29" t="s">
        <v>41</v>
      </c>
      <c r="X201" s="13" t="s">
        <v>33</v>
      </c>
      <c r="Y201" s="118"/>
    </row>
    <row r="202" spans="2:25" ht="63.75">
      <c r="B202" s="11" t="s">
        <v>407</v>
      </c>
      <c r="C202" s="27" t="s">
        <v>35</v>
      </c>
      <c r="D202" s="56" t="s">
        <v>402</v>
      </c>
      <c r="E202" s="97" t="s">
        <v>403</v>
      </c>
      <c r="F202" s="97" t="s">
        <v>404</v>
      </c>
      <c r="G202" s="23" t="s">
        <v>408</v>
      </c>
      <c r="H202" s="37" t="s">
        <v>31</v>
      </c>
      <c r="I202" s="31">
        <v>0</v>
      </c>
      <c r="J202" s="32">
        <v>470000000</v>
      </c>
      <c r="K202" s="25" t="s">
        <v>32</v>
      </c>
      <c r="L202" s="33" t="s">
        <v>346</v>
      </c>
      <c r="M202" s="34" t="s">
        <v>43</v>
      </c>
      <c r="N202" s="26" t="s">
        <v>26</v>
      </c>
      <c r="O202" s="27" t="s">
        <v>36</v>
      </c>
      <c r="P202" s="27" t="s">
        <v>39</v>
      </c>
      <c r="Q202" s="28" t="s">
        <v>40</v>
      </c>
      <c r="R202" s="27" t="s">
        <v>27</v>
      </c>
      <c r="S202" s="29">
        <v>30</v>
      </c>
      <c r="T202" s="29">
        <v>18058.95</v>
      </c>
      <c r="U202" s="132">
        <v>0</v>
      </c>
      <c r="V202" s="22">
        <f t="shared" si="4"/>
        <v>0</v>
      </c>
      <c r="W202" s="29" t="s">
        <v>41</v>
      </c>
      <c r="X202" s="13" t="s">
        <v>33</v>
      </c>
      <c r="Y202" s="11">
        <v>11.15</v>
      </c>
    </row>
    <row r="203" spans="2:25" ht="63.75">
      <c r="B203" s="11" t="s">
        <v>409</v>
      </c>
      <c r="C203" s="27" t="s">
        <v>35</v>
      </c>
      <c r="D203" s="56" t="s">
        <v>402</v>
      </c>
      <c r="E203" s="97" t="s">
        <v>403</v>
      </c>
      <c r="F203" s="97" t="s">
        <v>404</v>
      </c>
      <c r="G203" s="23" t="s">
        <v>408</v>
      </c>
      <c r="H203" s="37" t="s">
        <v>31</v>
      </c>
      <c r="I203" s="31">
        <v>0</v>
      </c>
      <c r="J203" s="32">
        <v>470000000</v>
      </c>
      <c r="K203" s="25" t="s">
        <v>32</v>
      </c>
      <c r="L203" s="33" t="s">
        <v>126</v>
      </c>
      <c r="M203" s="34" t="s">
        <v>43</v>
      </c>
      <c r="N203" s="26" t="s">
        <v>26</v>
      </c>
      <c r="O203" s="27" t="s">
        <v>36</v>
      </c>
      <c r="P203" s="27" t="s">
        <v>106</v>
      </c>
      <c r="Q203" s="28" t="s">
        <v>40</v>
      </c>
      <c r="R203" s="27" t="s">
        <v>27</v>
      </c>
      <c r="S203" s="29">
        <v>30</v>
      </c>
      <c r="T203" s="29">
        <v>18058.95</v>
      </c>
      <c r="U203" s="133">
        <f>S203*T203</f>
        <v>541768.5</v>
      </c>
      <c r="V203" s="22">
        <f t="shared" si="4"/>
        <v>606780.7200000001</v>
      </c>
      <c r="W203" s="29" t="s">
        <v>41</v>
      </c>
      <c r="X203" s="13" t="s">
        <v>33</v>
      </c>
      <c r="Y203" s="118"/>
    </row>
    <row r="204" spans="2:25" ht="63.75">
      <c r="B204" s="11" t="s">
        <v>410</v>
      </c>
      <c r="C204" s="27" t="s">
        <v>35</v>
      </c>
      <c r="D204" s="102" t="s">
        <v>411</v>
      </c>
      <c r="E204" s="103" t="s">
        <v>412</v>
      </c>
      <c r="F204" s="103" t="s">
        <v>413</v>
      </c>
      <c r="G204" s="6" t="s">
        <v>414</v>
      </c>
      <c r="H204" s="37" t="s">
        <v>31</v>
      </c>
      <c r="I204" s="31">
        <v>0</v>
      </c>
      <c r="J204" s="32">
        <v>470000000</v>
      </c>
      <c r="K204" s="25" t="s">
        <v>32</v>
      </c>
      <c r="L204" s="33" t="s">
        <v>346</v>
      </c>
      <c r="M204" s="34" t="s">
        <v>43</v>
      </c>
      <c r="N204" s="26" t="s">
        <v>26</v>
      </c>
      <c r="O204" s="27" t="s">
        <v>36</v>
      </c>
      <c r="P204" s="27" t="s">
        <v>39</v>
      </c>
      <c r="Q204" s="28" t="s">
        <v>40</v>
      </c>
      <c r="R204" s="27" t="s">
        <v>27</v>
      </c>
      <c r="S204" s="29">
        <v>30</v>
      </c>
      <c r="T204" s="29">
        <v>644</v>
      </c>
      <c r="U204" s="132">
        <v>0</v>
      </c>
      <c r="V204" s="22">
        <f t="shared" si="4"/>
        <v>0</v>
      </c>
      <c r="W204" s="29" t="s">
        <v>41</v>
      </c>
      <c r="X204" s="13" t="s">
        <v>33</v>
      </c>
      <c r="Y204" s="11">
        <v>11.15</v>
      </c>
    </row>
    <row r="205" spans="2:25" ht="63.75">
      <c r="B205" s="11" t="s">
        <v>415</v>
      </c>
      <c r="C205" s="27" t="s">
        <v>35</v>
      </c>
      <c r="D205" s="102" t="s">
        <v>411</v>
      </c>
      <c r="E205" s="103" t="s">
        <v>412</v>
      </c>
      <c r="F205" s="103" t="s">
        <v>413</v>
      </c>
      <c r="G205" s="6" t="s">
        <v>414</v>
      </c>
      <c r="H205" s="37" t="s">
        <v>31</v>
      </c>
      <c r="I205" s="31">
        <v>0</v>
      </c>
      <c r="J205" s="32">
        <v>470000000</v>
      </c>
      <c r="K205" s="25" t="s">
        <v>32</v>
      </c>
      <c r="L205" s="33" t="s">
        <v>126</v>
      </c>
      <c r="M205" s="34" t="s">
        <v>43</v>
      </c>
      <c r="N205" s="26" t="s">
        <v>26</v>
      </c>
      <c r="O205" s="27" t="s">
        <v>36</v>
      </c>
      <c r="P205" s="27" t="s">
        <v>106</v>
      </c>
      <c r="Q205" s="28" t="s">
        <v>40</v>
      </c>
      <c r="R205" s="27" t="s">
        <v>27</v>
      </c>
      <c r="S205" s="29">
        <v>30</v>
      </c>
      <c r="T205" s="29">
        <v>644</v>
      </c>
      <c r="U205" s="133">
        <f>S205*T205</f>
        <v>19320</v>
      </c>
      <c r="V205" s="22">
        <f t="shared" si="4"/>
        <v>21638.4</v>
      </c>
      <c r="W205" s="29" t="s">
        <v>41</v>
      </c>
      <c r="X205" s="13" t="s">
        <v>33</v>
      </c>
      <c r="Y205" s="118"/>
    </row>
    <row r="206" spans="2:25" ht="63.75">
      <c r="B206" s="11" t="s">
        <v>416</v>
      </c>
      <c r="C206" s="27" t="s">
        <v>35</v>
      </c>
      <c r="D206" s="104" t="s">
        <v>417</v>
      </c>
      <c r="E206" s="105" t="s">
        <v>418</v>
      </c>
      <c r="F206" s="105" t="s">
        <v>419</v>
      </c>
      <c r="G206" s="23" t="s">
        <v>420</v>
      </c>
      <c r="H206" s="37" t="s">
        <v>31</v>
      </c>
      <c r="I206" s="31">
        <v>0</v>
      </c>
      <c r="J206" s="32">
        <v>470000000</v>
      </c>
      <c r="K206" s="25" t="s">
        <v>32</v>
      </c>
      <c r="L206" s="33" t="s">
        <v>346</v>
      </c>
      <c r="M206" s="34" t="s">
        <v>43</v>
      </c>
      <c r="N206" s="26" t="s">
        <v>26</v>
      </c>
      <c r="O206" s="27" t="s">
        <v>36</v>
      </c>
      <c r="P206" s="27" t="s">
        <v>39</v>
      </c>
      <c r="Q206" s="28" t="s">
        <v>40</v>
      </c>
      <c r="R206" s="27" t="s">
        <v>27</v>
      </c>
      <c r="S206" s="29">
        <v>7</v>
      </c>
      <c r="T206" s="29">
        <v>18000</v>
      </c>
      <c r="U206" s="132">
        <v>0</v>
      </c>
      <c r="V206" s="22">
        <f t="shared" si="4"/>
        <v>0</v>
      </c>
      <c r="W206" s="29" t="s">
        <v>41</v>
      </c>
      <c r="X206" s="13" t="s">
        <v>33</v>
      </c>
      <c r="Y206" s="11">
        <v>11.15</v>
      </c>
    </row>
    <row r="207" spans="2:25" ht="63.75">
      <c r="B207" s="11" t="s">
        <v>421</v>
      </c>
      <c r="C207" s="27" t="s">
        <v>35</v>
      </c>
      <c r="D207" s="104" t="s">
        <v>417</v>
      </c>
      <c r="E207" s="105" t="s">
        <v>418</v>
      </c>
      <c r="F207" s="105" t="s">
        <v>419</v>
      </c>
      <c r="G207" s="23" t="s">
        <v>420</v>
      </c>
      <c r="H207" s="37" t="s">
        <v>31</v>
      </c>
      <c r="I207" s="31">
        <v>0</v>
      </c>
      <c r="J207" s="32">
        <v>470000000</v>
      </c>
      <c r="K207" s="25" t="s">
        <v>32</v>
      </c>
      <c r="L207" s="33" t="s">
        <v>126</v>
      </c>
      <c r="M207" s="34" t="s">
        <v>43</v>
      </c>
      <c r="N207" s="26" t="s">
        <v>26</v>
      </c>
      <c r="O207" s="27" t="s">
        <v>36</v>
      </c>
      <c r="P207" s="27" t="s">
        <v>106</v>
      </c>
      <c r="Q207" s="28" t="s">
        <v>40</v>
      </c>
      <c r="R207" s="27" t="s">
        <v>27</v>
      </c>
      <c r="S207" s="29">
        <v>7</v>
      </c>
      <c r="T207" s="29">
        <v>18000</v>
      </c>
      <c r="U207" s="133">
        <f>S207*T207</f>
        <v>126000</v>
      </c>
      <c r="V207" s="22">
        <f t="shared" si="4"/>
        <v>141120</v>
      </c>
      <c r="W207" s="29" t="s">
        <v>41</v>
      </c>
      <c r="X207" s="13" t="s">
        <v>33</v>
      </c>
      <c r="Y207" s="118"/>
    </row>
    <row r="208" spans="2:25" ht="63.75">
      <c r="B208" s="11" t="s">
        <v>422</v>
      </c>
      <c r="C208" s="27" t="s">
        <v>35</v>
      </c>
      <c r="D208" s="56" t="s">
        <v>423</v>
      </c>
      <c r="E208" s="12" t="s">
        <v>424</v>
      </c>
      <c r="F208" s="12" t="s">
        <v>425</v>
      </c>
      <c r="G208" s="12" t="s">
        <v>426</v>
      </c>
      <c r="H208" s="37" t="s">
        <v>31</v>
      </c>
      <c r="I208" s="31">
        <v>0</v>
      </c>
      <c r="J208" s="32">
        <v>470000000</v>
      </c>
      <c r="K208" s="25" t="s">
        <v>32</v>
      </c>
      <c r="L208" s="33" t="s">
        <v>346</v>
      </c>
      <c r="M208" s="34" t="s">
        <v>43</v>
      </c>
      <c r="N208" s="26" t="s">
        <v>26</v>
      </c>
      <c r="O208" s="27" t="s">
        <v>36</v>
      </c>
      <c r="P208" s="27" t="s">
        <v>39</v>
      </c>
      <c r="Q208" s="28" t="s">
        <v>40</v>
      </c>
      <c r="R208" s="27" t="s">
        <v>27</v>
      </c>
      <c r="S208" s="29">
        <v>60</v>
      </c>
      <c r="T208" s="29">
        <v>198</v>
      </c>
      <c r="U208" s="132">
        <v>0</v>
      </c>
      <c r="V208" s="22">
        <f t="shared" si="4"/>
        <v>0</v>
      </c>
      <c r="W208" s="29" t="s">
        <v>41</v>
      </c>
      <c r="X208" s="13" t="s">
        <v>33</v>
      </c>
      <c r="Y208" s="11">
        <v>11.15</v>
      </c>
    </row>
    <row r="209" spans="2:25" ht="63.75">
      <c r="B209" s="11" t="s">
        <v>427</v>
      </c>
      <c r="C209" s="27" t="s">
        <v>35</v>
      </c>
      <c r="D209" s="56" t="s">
        <v>423</v>
      </c>
      <c r="E209" s="12" t="s">
        <v>424</v>
      </c>
      <c r="F209" s="12" t="s">
        <v>425</v>
      </c>
      <c r="G209" s="12" t="s">
        <v>426</v>
      </c>
      <c r="H209" s="37" t="s">
        <v>31</v>
      </c>
      <c r="I209" s="31">
        <v>0</v>
      </c>
      <c r="J209" s="32">
        <v>470000000</v>
      </c>
      <c r="K209" s="25" t="s">
        <v>32</v>
      </c>
      <c r="L209" s="33" t="s">
        <v>126</v>
      </c>
      <c r="M209" s="34" t="s">
        <v>43</v>
      </c>
      <c r="N209" s="26" t="s">
        <v>26</v>
      </c>
      <c r="O209" s="27" t="s">
        <v>36</v>
      </c>
      <c r="P209" s="27" t="s">
        <v>106</v>
      </c>
      <c r="Q209" s="28" t="s">
        <v>40</v>
      </c>
      <c r="R209" s="27" t="s">
        <v>27</v>
      </c>
      <c r="S209" s="29">
        <v>60</v>
      </c>
      <c r="T209" s="29">
        <v>198</v>
      </c>
      <c r="U209" s="133">
        <f>S209*T209</f>
        <v>11880</v>
      </c>
      <c r="V209" s="22">
        <f t="shared" si="4"/>
        <v>13305.6</v>
      </c>
      <c r="W209" s="29" t="s">
        <v>41</v>
      </c>
      <c r="X209" s="13" t="s">
        <v>33</v>
      </c>
      <c r="Y209" s="118"/>
    </row>
    <row r="210" spans="2:25" ht="63.75">
      <c r="B210" s="11" t="s">
        <v>428</v>
      </c>
      <c r="C210" s="27" t="s">
        <v>35</v>
      </c>
      <c r="D210" s="56" t="s">
        <v>429</v>
      </c>
      <c r="E210" s="97" t="s">
        <v>430</v>
      </c>
      <c r="F210" s="97" t="s">
        <v>431</v>
      </c>
      <c r="G210" s="12" t="s">
        <v>432</v>
      </c>
      <c r="H210" s="37" t="s">
        <v>31</v>
      </c>
      <c r="I210" s="31">
        <v>0</v>
      </c>
      <c r="J210" s="32">
        <v>470000000</v>
      </c>
      <c r="K210" s="25" t="s">
        <v>32</v>
      </c>
      <c r="L210" s="33" t="s">
        <v>346</v>
      </c>
      <c r="M210" s="34" t="s">
        <v>43</v>
      </c>
      <c r="N210" s="26" t="s">
        <v>26</v>
      </c>
      <c r="O210" s="27" t="s">
        <v>36</v>
      </c>
      <c r="P210" s="27" t="s">
        <v>39</v>
      </c>
      <c r="Q210" s="28" t="s">
        <v>377</v>
      </c>
      <c r="R210" s="27" t="s">
        <v>378</v>
      </c>
      <c r="S210" s="29">
        <v>30</v>
      </c>
      <c r="T210" s="29">
        <v>1000</v>
      </c>
      <c r="U210" s="132">
        <v>0</v>
      </c>
      <c r="V210" s="22">
        <f t="shared" si="4"/>
        <v>0</v>
      </c>
      <c r="W210" s="29" t="s">
        <v>41</v>
      </c>
      <c r="X210" s="13" t="s">
        <v>33</v>
      </c>
      <c r="Y210" s="11">
        <v>11.15</v>
      </c>
    </row>
    <row r="211" spans="2:25" ht="63.75">
      <c r="B211" s="11" t="s">
        <v>433</v>
      </c>
      <c r="C211" s="27" t="s">
        <v>35</v>
      </c>
      <c r="D211" s="56" t="s">
        <v>429</v>
      </c>
      <c r="E211" s="97" t="s">
        <v>430</v>
      </c>
      <c r="F211" s="97" t="s">
        <v>431</v>
      </c>
      <c r="G211" s="12" t="s">
        <v>432</v>
      </c>
      <c r="H211" s="37" t="s">
        <v>31</v>
      </c>
      <c r="I211" s="31">
        <v>0</v>
      </c>
      <c r="J211" s="32">
        <v>470000000</v>
      </c>
      <c r="K211" s="25" t="s">
        <v>32</v>
      </c>
      <c r="L211" s="33" t="s">
        <v>126</v>
      </c>
      <c r="M211" s="34" t="s">
        <v>43</v>
      </c>
      <c r="N211" s="26" t="s">
        <v>26</v>
      </c>
      <c r="O211" s="27" t="s">
        <v>36</v>
      </c>
      <c r="P211" s="27" t="s">
        <v>106</v>
      </c>
      <c r="Q211" s="28" t="s">
        <v>377</v>
      </c>
      <c r="R211" s="27" t="s">
        <v>378</v>
      </c>
      <c r="S211" s="29">
        <v>30</v>
      </c>
      <c r="T211" s="29">
        <v>1000</v>
      </c>
      <c r="U211" s="133">
        <f>S211*T211</f>
        <v>30000</v>
      </c>
      <c r="V211" s="22">
        <f t="shared" si="4"/>
        <v>33600</v>
      </c>
      <c r="W211" s="29" t="s">
        <v>41</v>
      </c>
      <c r="X211" s="13" t="s">
        <v>33</v>
      </c>
      <c r="Y211" s="118"/>
    </row>
    <row r="212" spans="2:25" ht="63.75">
      <c r="B212" s="11" t="s">
        <v>434</v>
      </c>
      <c r="C212" s="27" t="s">
        <v>35</v>
      </c>
      <c r="D212" s="56" t="s">
        <v>429</v>
      </c>
      <c r="E212" s="97" t="s">
        <v>430</v>
      </c>
      <c r="F212" s="97" t="s">
        <v>431</v>
      </c>
      <c r="G212" s="12" t="s">
        <v>435</v>
      </c>
      <c r="H212" s="37" t="s">
        <v>31</v>
      </c>
      <c r="I212" s="31">
        <v>0</v>
      </c>
      <c r="J212" s="32">
        <v>470000000</v>
      </c>
      <c r="K212" s="25" t="s">
        <v>32</v>
      </c>
      <c r="L212" s="33" t="s">
        <v>346</v>
      </c>
      <c r="M212" s="34" t="s">
        <v>43</v>
      </c>
      <c r="N212" s="26" t="s">
        <v>26</v>
      </c>
      <c r="O212" s="27" t="s">
        <v>36</v>
      </c>
      <c r="P212" s="27" t="s">
        <v>39</v>
      </c>
      <c r="Q212" s="28" t="s">
        <v>377</v>
      </c>
      <c r="R212" s="27" t="s">
        <v>378</v>
      </c>
      <c r="S212" s="29">
        <v>4</v>
      </c>
      <c r="T212" s="29">
        <v>1500.88</v>
      </c>
      <c r="U212" s="132">
        <v>0</v>
      </c>
      <c r="V212" s="22">
        <f t="shared" si="4"/>
        <v>0</v>
      </c>
      <c r="W212" s="29" t="s">
        <v>41</v>
      </c>
      <c r="X212" s="13" t="s">
        <v>33</v>
      </c>
      <c r="Y212" s="11">
        <v>11.15</v>
      </c>
    </row>
    <row r="213" spans="2:25" ht="63.75">
      <c r="B213" s="11" t="s">
        <v>436</v>
      </c>
      <c r="C213" s="27" t="s">
        <v>35</v>
      </c>
      <c r="D213" s="56" t="s">
        <v>429</v>
      </c>
      <c r="E213" s="97" t="s">
        <v>430</v>
      </c>
      <c r="F213" s="97" t="s">
        <v>431</v>
      </c>
      <c r="G213" s="12" t="s">
        <v>435</v>
      </c>
      <c r="H213" s="37" t="s">
        <v>31</v>
      </c>
      <c r="I213" s="31">
        <v>0</v>
      </c>
      <c r="J213" s="32">
        <v>470000000</v>
      </c>
      <c r="K213" s="25" t="s">
        <v>32</v>
      </c>
      <c r="L213" s="33" t="s">
        <v>126</v>
      </c>
      <c r="M213" s="34" t="s">
        <v>43</v>
      </c>
      <c r="N213" s="26" t="s">
        <v>26</v>
      </c>
      <c r="O213" s="27" t="s">
        <v>36</v>
      </c>
      <c r="P213" s="27" t="s">
        <v>106</v>
      </c>
      <c r="Q213" s="28" t="s">
        <v>377</v>
      </c>
      <c r="R213" s="27" t="s">
        <v>378</v>
      </c>
      <c r="S213" s="29">
        <v>4</v>
      </c>
      <c r="T213" s="29">
        <v>1500.88</v>
      </c>
      <c r="U213" s="133">
        <f>S213*T213</f>
        <v>6003.52</v>
      </c>
      <c r="V213" s="22">
        <f t="shared" si="4"/>
        <v>6723.942400000001</v>
      </c>
      <c r="W213" s="29" t="s">
        <v>41</v>
      </c>
      <c r="X213" s="13" t="s">
        <v>33</v>
      </c>
      <c r="Y213" s="118"/>
    </row>
    <row r="214" spans="2:25" ht="63.75">
      <c r="B214" s="11" t="s">
        <v>437</v>
      </c>
      <c r="C214" s="27" t="s">
        <v>35</v>
      </c>
      <c r="D214" s="56" t="s">
        <v>438</v>
      </c>
      <c r="E214" s="97" t="s">
        <v>439</v>
      </c>
      <c r="F214" s="97" t="s">
        <v>440</v>
      </c>
      <c r="G214" s="12" t="s">
        <v>441</v>
      </c>
      <c r="H214" s="37" t="s">
        <v>31</v>
      </c>
      <c r="I214" s="31">
        <v>0</v>
      </c>
      <c r="J214" s="32">
        <v>470000000</v>
      </c>
      <c r="K214" s="25" t="s">
        <v>32</v>
      </c>
      <c r="L214" s="33" t="s">
        <v>346</v>
      </c>
      <c r="M214" s="34" t="s">
        <v>43</v>
      </c>
      <c r="N214" s="26" t="s">
        <v>26</v>
      </c>
      <c r="O214" s="27" t="s">
        <v>36</v>
      </c>
      <c r="P214" s="27" t="s">
        <v>39</v>
      </c>
      <c r="Q214" s="28" t="s">
        <v>40</v>
      </c>
      <c r="R214" s="27" t="s">
        <v>27</v>
      </c>
      <c r="S214" s="29">
        <v>40</v>
      </c>
      <c r="T214" s="29">
        <v>130</v>
      </c>
      <c r="U214" s="132">
        <v>0</v>
      </c>
      <c r="V214" s="22">
        <f t="shared" si="4"/>
        <v>0</v>
      </c>
      <c r="W214" s="29" t="s">
        <v>41</v>
      </c>
      <c r="X214" s="13" t="s">
        <v>33</v>
      </c>
      <c r="Y214" s="11">
        <v>11.15</v>
      </c>
    </row>
    <row r="215" spans="2:25" ht="63.75">
      <c r="B215" s="11" t="s">
        <v>442</v>
      </c>
      <c r="C215" s="27" t="s">
        <v>35</v>
      </c>
      <c r="D215" s="56" t="s">
        <v>438</v>
      </c>
      <c r="E215" s="97" t="s">
        <v>439</v>
      </c>
      <c r="F215" s="97" t="s">
        <v>440</v>
      </c>
      <c r="G215" s="12" t="s">
        <v>441</v>
      </c>
      <c r="H215" s="37" t="s">
        <v>31</v>
      </c>
      <c r="I215" s="31">
        <v>0</v>
      </c>
      <c r="J215" s="32">
        <v>470000000</v>
      </c>
      <c r="K215" s="25" t="s">
        <v>32</v>
      </c>
      <c r="L215" s="33" t="s">
        <v>126</v>
      </c>
      <c r="M215" s="34" t="s">
        <v>43</v>
      </c>
      <c r="N215" s="26" t="s">
        <v>26</v>
      </c>
      <c r="O215" s="27" t="s">
        <v>36</v>
      </c>
      <c r="P215" s="27" t="s">
        <v>106</v>
      </c>
      <c r="Q215" s="28" t="s">
        <v>40</v>
      </c>
      <c r="R215" s="27" t="s">
        <v>27</v>
      </c>
      <c r="S215" s="29">
        <v>40</v>
      </c>
      <c r="T215" s="29">
        <v>130</v>
      </c>
      <c r="U215" s="133">
        <f>S215*T215</f>
        <v>5200</v>
      </c>
      <c r="V215" s="22">
        <f t="shared" si="4"/>
        <v>5824.000000000001</v>
      </c>
      <c r="W215" s="29" t="s">
        <v>41</v>
      </c>
      <c r="X215" s="13" t="s">
        <v>33</v>
      </c>
      <c r="Y215" s="118"/>
    </row>
    <row r="216" spans="2:25" ht="63.75">
      <c r="B216" s="11" t="s">
        <v>443</v>
      </c>
      <c r="C216" s="27" t="s">
        <v>35</v>
      </c>
      <c r="D216" s="56" t="s">
        <v>355</v>
      </c>
      <c r="E216" s="97" t="s">
        <v>356</v>
      </c>
      <c r="F216" s="97" t="s">
        <v>357</v>
      </c>
      <c r="G216" s="12" t="s">
        <v>444</v>
      </c>
      <c r="H216" s="37" t="s">
        <v>31</v>
      </c>
      <c r="I216" s="31">
        <v>0</v>
      </c>
      <c r="J216" s="32">
        <v>470000000</v>
      </c>
      <c r="K216" s="25" t="s">
        <v>32</v>
      </c>
      <c r="L216" s="33" t="s">
        <v>346</v>
      </c>
      <c r="M216" s="34" t="s">
        <v>43</v>
      </c>
      <c r="N216" s="26" t="s">
        <v>26</v>
      </c>
      <c r="O216" s="27" t="s">
        <v>36</v>
      </c>
      <c r="P216" s="27" t="s">
        <v>39</v>
      </c>
      <c r="Q216" s="28" t="s">
        <v>40</v>
      </c>
      <c r="R216" s="27" t="s">
        <v>27</v>
      </c>
      <c r="S216" s="29">
        <v>3</v>
      </c>
      <c r="T216" s="29">
        <v>17000</v>
      </c>
      <c r="U216" s="132">
        <v>0</v>
      </c>
      <c r="V216" s="22">
        <f t="shared" si="4"/>
        <v>0</v>
      </c>
      <c r="W216" s="29" t="s">
        <v>41</v>
      </c>
      <c r="X216" s="13" t="s">
        <v>33</v>
      </c>
      <c r="Y216" s="11">
        <v>11.15</v>
      </c>
    </row>
    <row r="217" spans="2:25" ht="63.75">
      <c r="B217" s="11" t="s">
        <v>445</v>
      </c>
      <c r="C217" s="27" t="s">
        <v>35</v>
      </c>
      <c r="D217" s="56" t="s">
        <v>355</v>
      </c>
      <c r="E217" s="97" t="s">
        <v>356</v>
      </c>
      <c r="F217" s="97" t="s">
        <v>357</v>
      </c>
      <c r="G217" s="12" t="s">
        <v>444</v>
      </c>
      <c r="H217" s="37" t="s">
        <v>31</v>
      </c>
      <c r="I217" s="31">
        <v>0</v>
      </c>
      <c r="J217" s="32">
        <v>470000000</v>
      </c>
      <c r="K217" s="25" t="s">
        <v>32</v>
      </c>
      <c r="L217" s="33" t="s">
        <v>126</v>
      </c>
      <c r="M217" s="34" t="s">
        <v>43</v>
      </c>
      <c r="N217" s="26" t="s">
        <v>26</v>
      </c>
      <c r="O217" s="27" t="s">
        <v>36</v>
      </c>
      <c r="P217" s="27" t="s">
        <v>106</v>
      </c>
      <c r="Q217" s="28" t="s">
        <v>40</v>
      </c>
      <c r="R217" s="27" t="s">
        <v>27</v>
      </c>
      <c r="S217" s="29">
        <v>3</v>
      </c>
      <c r="T217" s="29">
        <v>17000</v>
      </c>
      <c r="U217" s="133">
        <f>S217*T217</f>
        <v>51000</v>
      </c>
      <c r="V217" s="22">
        <f t="shared" si="4"/>
        <v>57120.00000000001</v>
      </c>
      <c r="W217" s="29" t="s">
        <v>41</v>
      </c>
      <c r="X217" s="13" t="s">
        <v>33</v>
      </c>
      <c r="Y217" s="118"/>
    </row>
    <row r="218" spans="2:25" ht="293.25">
      <c r="B218" s="11" t="s">
        <v>341</v>
      </c>
      <c r="C218" s="24" t="s">
        <v>14</v>
      </c>
      <c r="D218" s="94" t="s">
        <v>342</v>
      </c>
      <c r="E218" s="94" t="s">
        <v>343</v>
      </c>
      <c r="F218" s="94" t="s">
        <v>344</v>
      </c>
      <c r="G218" s="95" t="s">
        <v>345</v>
      </c>
      <c r="H218" s="1" t="s">
        <v>31</v>
      </c>
      <c r="I218" s="13">
        <v>0</v>
      </c>
      <c r="J218" s="3">
        <v>470000000</v>
      </c>
      <c r="K218" s="25" t="s">
        <v>32</v>
      </c>
      <c r="L218" s="33" t="s">
        <v>346</v>
      </c>
      <c r="M218" s="3" t="s">
        <v>38</v>
      </c>
      <c r="N218" s="26" t="s">
        <v>26</v>
      </c>
      <c r="O218" s="27" t="s">
        <v>36</v>
      </c>
      <c r="P218" s="27" t="s">
        <v>54</v>
      </c>
      <c r="Q218" s="28" t="s">
        <v>40</v>
      </c>
      <c r="R218" s="27" t="s">
        <v>27</v>
      </c>
      <c r="S218" s="96">
        <v>2</v>
      </c>
      <c r="T218" s="35">
        <v>6000000</v>
      </c>
      <c r="U218" s="22">
        <v>0</v>
      </c>
      <c r="V218" s="22">
        <f t="shared" si="4"/>
        <v>0</v>
      </c>
      <c r="W218" s="1" t="s">
        <v>41</v>
      </c>
      <c r="X218" s="13" t="s">
        <v>33</v>
      </c>
      <c r="Y218" s="12">
        <v>11</v>
      </c>
    </row>
    <row r="219" spans="2:25" ht="293.25">
      <c r="B219" s="11" t="s">
        <v>347</v>
      </c>
      <c r="C219" s="24" t="s">
        <v>14</v>
      </c>
      <c r="D219" s="94" t="s">
        <v>342</v>
      </c>
      <c r="E219" s="94" t="s">
        <v>343</v>
      </c>
      <c r="F219" s="94" t="s">
        <v>344</v>
      </c>
      <c r="G219" s="95" t="s">
        <v>345</v>
      </c>
      <c r="H219" s="1" t="s">
        <v>31</v>
      </c>
      <c r="I219" s="13">
        <v>0</v>
      </c>
      <c r="J219" s="3">
        <v>470000000</v>
      </c>
      <c r="K219" s="25" t="s">
        <v>32</v>
      </c>
      <c r="L219" s="33" t="s">
        <v>126</v>
      </c>
      <c r="M219" s="3" t="s">
        <v>38</v>
      </c>
      <c r="N219" s="26" t="s">
        <v>26</v>
      </c>
      <c r="O219" s="27" t="s">
        <v>36</v>
      </c>
      <c r="P219" s="27" t="s">
        <v>54</v>
      </c>
      <c r="Q219" s="28" t="s">
        <v>40</v>
      </c>
      <c r="R219" s="27" t="s">
        <v>27</v>
      </c>
      <c r="S219" s="96">
        <v>2</v>
      </c>
      <c r="T219" s="35">
        <v>6000000</v>
      </c>
      <c r="U219" s="22">
        <f>S219*T219</f>
        <v>12000000</v>
      </c>
      <c r="V219" s="22">
        <f t="shared" si="4"/>
        <v>13440000.000000002</v>
      </c>
      <c r="W219" s="1" t="s">
        <v>41</v>
      </c>
      <c r="X219" s="13" t="s">
        <v>33</v>
      </c>
      <c r="Y219" s="12"/>
    </row>
    <row r="220" spans="2:25" ht="102">
      <c r="B220" s="11" t="s">
        <v>348</v>
      </c>
      <c r="C220" s="24" t="s">
        <v>14</v>
      </c>
      <c r="D220" s="94" t="s">
        <v>349</v>
      </c>
      <c r="E220" s="94" t="s">
        <v>350</v>
      </c>
      <c r="F220" s="94" t="s">
        <v>351</v>
      </c>
      <c r="G220" s="23" t="s">
        <v>352</v>
      </c>
      <c r="H220" s="1" t="s">
        <v>31</v>
      </c>
      <c r="I220" s="13">
        <v>0</v>
      </c>
      <c r="J220" s="3">
        <v>470000000</v>
      </c>
      <c r="K220" s="25" t="s">
        <v>32</v>
      </c>
      <c r="L220" s="33" t="s">
        <v>346</v>
      </c>
      <c r="M220" s="3" t="s">
        <v>38</v>
      </c>
      <c r="N220" s="26" t="s">
        <v>26</v>
      </c>
      <c r="O220" s="27" t="s">
        <v>42</v>
      </c>
      <c r="P220" s="27" t="s">
        <v>54</v>
      </c>
      <c r="Q220" s="28" t="s">
        <v>40</v>
      </c>
      <c r="R220" s="27" t="s">
        <v>27</v>
      </c>
      <c r="S220" s="96">
        <v>1</v>
      </c>
      <c r="T220" s="55">
        <v>45420000</v>
      </c>
      <c r="U220" s="22">
        <v>0</v>
      </c>
      <c r="V220" s="22">
        <f t="shared" si="4"/>
        <v>0</v>
      </c>
      <c r="W220" s="1" t="s">
        <v>41</v>
      </c>
      <c r="X220" s="13" t="s">
        <v>33</v>
      </c>
      <c r="Y220" s="12">
        <v>11</v>
      </c>
    </row>
    <row r="221" spans="2:25" ht="102">
      <c r="B221" s="11" t="s">
        <v>353</v>
      </c>
      <c r="C221" s="24" t="s">
        <v>14</v>
      </c>
      <c r="D221" s="94" t="s">
        <v>349</v>
      </c>
      <c r="E221" s="94" t="s">
        <v>350</v>
      </c>
      <c r="F221" s="94" t="s">
        <v>351</v>
      </c>
      <c r="G221" s="23" t="s">
        <v>352</v>
      </c>
      <c r="H221" s="1" t="s">
        <v>31</v>
      </c>
      <c r="I221" s="13">
        <v>0</v>
      </c>
      <c r="J221" s="3">
        <v>470000000</v>
      </c>
      <c r="K221" s="25" t="s">
        <v>32</v>
      </c>
      <c r="L221" s="33" t="s">
        <v>126</v>
      </c>
      <c r="M221" s="3" t="s">
        <v>38</v>
      </c>
      <c r="N221" s="26" t="s">
        <v>26</v>
      </c>
      <c r="O221" s="27" t="s">
        <v>42</v>
      </c>
      <c r="P221" s="27" t="s">
        <v>54</v>
      </c>
      <c r="Q221" s="28" t="s">
        <v>40</v>
      </c>
      <c r="R221" s="27" t="s">
        <v>27</v>
      </c>
      <c r="S221" s="96">
        <v>1</v>
      </c>
      <c r="T221" s="55">
        <v>45420000</v>
      </c>
      <c r="U221" s="22">
        <f>S221*T221</f>
        <v>45420000</v>
      </c>
      <c r="V221" s="22">
        <f t="shared" si="4"/>
        <v>50870400.00000001</v>
      </c>
      <c r="W221" s="1" t="s">
        <v>41</v>
      </c>
      <c r="X221" s="13" t="s">
        <v>33</v>
      </c>
      <c r="Y221" s="12"/>
    </row>
    <row r="222" spans="2:25" ht="63.75">
      <c r="B222" s="11" t="s">
        <v>508</v>
      </c>
      <c r="C222" s="24" t="s">
        <v>14</v>
      </c>
      <c r="D222" s="3" t="s">
        <v>509</v>
      </c>
      <c r="E222" s="3" t="s">
        <v>510</v>
      </c>
      <c r="F222" s="3" t="s">
        <v>511</v>
      </c>
      <c r="G222" s="30" t="s">
        <v>512</v>
      </c>
      <c r="H222" s="1" t="s">
        <v>31</v>
      </c>
      <c r="I222" s="13">
        <v>0</v>
      </c>
      <c r="J222" s="3">
        <v>470000000</v>
      </c>
      <c r="K222" s="25" t="s">
        <v>32</v>
      </c>
      <c r="L222" s="1" t="s">
        <v>53</v>
      </c>
      <c r="M222" s="3" t="s">
        <v>44</v>
      </c>
      <c r="N222" s="26" t="s">
        <v>26</v>
      </c>
      <c r="O222" s="125" t="s">
        <v>42</v>
      </c>
      <c r="P222" s="27" t="s">
        <v>513</v>
      </c>
      <c r="Q222" s="28">
        <v>796</v>
      </c>
      <c r="R222" s="27" t="s">
        <v>27</v>
      </c>
      <c r="S222" s="126">
        <v>1</v>
      </c>
      <c r="T222" s="35">
        <v>206100</v>
      </c>
      <c r="U222" s="127">
        <v>0</v>
      </c>
      <c r="V222" s="22">
        <f t="shared" si="4"/>
        <v>0</v>
      </c>
      <c r="W222" s="29" t="s">
        <v>41</v>
      </c>
      <c r="X222" s="106" t="s">
        <v>33</v>
      </c>
      <c r="Y222" s="12">
        <v>11.14</v>
      </c>
    </row>
    <row r="223" spans="2:25" ht="63.75">
      <c r="B223" s="11" t="s">
        <v>514</v>
      </c>
      <c r="C223" s="24" t="s">
        <v>14</v>
      </c>
      <c r="D223" s="3" t="s">
        <v>509</v>
      </c>
      <c r="E223" s="3" t="s">
        <v>510</v>
      </c>
      <c r="F223" s="3" t="s">
        <v>511</v>
      </c>
      <c r="G223" s="30" t="s">
        <v>512</v>
      </c>
      <c r="H223" s="1" t="s">
        <v>31</v>
      </c>
      <c r="I223" s="13">
        <v>0</v>
      </c>
      <c r="J223" s="3">
        <v>470000000</v>
      </c>
      <c r="K223" s="25" t="s">
        <v>32</v>
      </c>
      <c r="L223" s="1" t="s">
        <v>515</v>
      </c>
      <c r="M223" s="3" t="s">
        <v>44</v>
      </c>
      <c r="N223" s="26" t="s">
        <v>26</v>
      </c>
      <c r="O223" s="27" t="s">
        <v>548</v>
      </c>
      <c r="P223" s="27" t="s">
        <v>513</v>
      </c>
      <c r="Q223" s="28">
        <v>796</v>
      </c>
      <c r="R223" s="27" t="s">
        <v>27</v>
      </c>
      <c r="S223" s="126">
        <v>1</v>
      </c>
      <c r="T223" s="35">
        <v>206100</v>
      </c>
      <c r="U223" s="128">
        <f>S223*T223</f>
        <v>206100</v>
      </c>
      <c r="V223" s="22">
        <f t="shared" si="4"/>
        <v>230832.00000000003</v>
      </c>
      <c r="W223" s="29" t="s">
        <v>41</v>
      </c>
      <c r="X223" s="106" t="s">
        <v>33</v>
      </c>
      <c r="Y223" s="12"/>
    </row>
    <row r="224" spans="2:25" ht="127.5">
      <c r="B224" s="11" t="s">
        <v>538</v>
      </c>
      <c r="C224" s="24" t="s">
        <v>14</v>
      </c>
      <c r="D224" s="3"/>
      <c r="E224" s="3" t="s">
        <v>539</v>
      </c>
      <c r="F224" s="3"/>
      <c r="G224" s="30" t="s">
        <v>540</v>
      </c>
      <c r="H224" s="1" t="s">
        <v>31</v>
      </c>
      <c r="I224" s="13">
        <v>0</v>
      </c>
      <c r="J224" s="3">
        <v>470000000</v>
      </c>
      <c r="K224" s="25" t="s">
        <v>32</v>
      </c>
      <c r="L224" s="1" t="s">
        <v>53</v>
      </c>
      <c r="M224" s="3" t="s">
        <v>44</v>
      </c>
      <c r="N224" s="26" t="s">
        <v>26</v>
      </c>
      <c r="O224" s="125" t="s">
        <v>42</v>
      </c>
      <c r="P224" s="27" t="s">
        <v>513</v>
      </c>
      <c r="Q224" s="28" t="s">
        <v>541</v>
      </c>
      <c r="R224" s="27" t="s">
        <v>542</v>
      </c>
      <c r="S224" s="126">
        <v>485</v>
      </c>
      <c r="T224" s="35">
        <v>14350</v>
      </c>
      <c r="U224" s="127">
        <v>0</v>
      </c>
      <c r="V224" s="22">
        <f t="shared" si="4"/>
        <v>0</v>
      </c>
      <c r="W224" s="29" t="s">
        <v>41</v>
      </c>
      <c r="X224" s="106" t="s">
        <v>33</v>
      </c>
      <c r="Y224" s="12" t="s">
        <v>543</v>
      </c>
    </row>
    <row r="225" spans="2:25" ht="127.5">
      <c r="B225" s="11" t="s">
        <v>544</v>
      </c>
      <c r="C225" s="24" t="s">
        <v>14</v>
      </c>
      <c r="D225" s="3" t="s">
        <v>545</v>
      </c>
      <c r="E225" s="3" t="s">
        <v>546</v>
      </c>
      <c r="F225" s="3" t="s">
        <v>547</v>
      </c>
      <c r="G225" s="30" t="s">
        <v>540</v>
      </c>
      <c r="H225" s="1" t="s">
        <v>31</v>
      </c>
      <c r="I225" s="13">
        <v>0</v>
      </c>
      <c r="J225" s="3">
        <v>470000000</v>
      </c>
      <c r="K225" s="25" t="s">
        <v>32</v>
      </c>
      <c r="L225" s="1" t="s">
        <v>515</v>
      </c>
      <c r="M225" s="3" t="s">
        <v>44</v>
      </c>
      <c r="N225" s="26" t="s">
        <v>26</v>
      </c>
      <c r="O225" s="27" t="s">
        <v>548</v>
      </c>
      <c r="P225" s="27" t="s">
        <v>513</v>
      </c>
      <c r="Q225" s="28" t="s">
        <v>541</v>
      </c>
      <c r="R225" s="27" t="s">
        <v>542</v>
      </c>
      <c r="S225" s="126">
        <v>485</v>
      </c>
      <c r="T225" s="35">
        <v>14350</v>
      </c>
      <c r="U225" s="128">
        <f>S225*T225</f>
        <v>6959750</v>
      </c>
      <c r="V225" s="22">
        <f t="shared" si="4"/>
        <v>7794920.000000001</v>
      </c>
      <c r="W225" s="29" t="s">
        <v>41</v>
      </c>
      <c r="X225" s="106" t="s">
        <v>33</v>
      </c>
      <c r="Y225" s="12"/>
    </row>
    <row r="226" spans="2:38" s="16" customFormat="1" ht="21.75" customHeight="1">
      <c r="B226" s="164" t="s">
        <v>486</v>
      </c>
      <c r="C226" s="165"/>
      <c r="D226" s="165"/>
      <c r="E226" s="166"/>
      <c r="F226" s="109"/>
      <c r="G226" s="110"/>
      <c r="H226" s="111"/>
      <c r="I226" s="111"/>
      <c r="J226" s="109"/>
      <c r="K226" s="110"/>
      <c r="L226" s="110"/>
      <c r="M226" s="109"/>
      <c r="N226" s="112"/>
      <c r="O226" s="111"/>
      <c r="P226" s="110"/>
      <c r="Q226" s="111"/>
      <c r="R226" s="113"/>
      <c r="S226" s="111"/>
      <c r="T226" s="114"/>
      <c r="U226" s="115">
        <f>SUM(U12:U225)</f>
        <v>194412330.55</v>
      </c>
      <c r="V226" s="115">
        <f>SUM(V12:V225)</f>
        <v>217741810.21600002</v>
      </c>
      <c r="W226" s="111"/>
      <c r="X226" s="111"/>
      <c r="Y226" s="111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</row>
    <row r="227" spans="2:38" s="16" customFormat="1" ht="24" customHeight="1">
      <c r="B227" s="159" t="s">
        <v>45</v>
      </c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1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</row>
    <row r="228" spans="2:38" s="16" customFormat="1" ht="75" customHeight="1">
      <c r="B228" s="11" t="s">
        <v>446</v>
      </c>
      <c r="C228" s="47" t="s">
        <v>14</v>
      </c>
      <c r="D228" s="29" t="s">
        <v>447</v>
      </c>
      <c r="E228" s="40" t="s">
        <v>448</v>
      </c>
      <c r="F228" s="27" t="s">
        <v>449</v>
      </c>
      <c r="G228" s="27"/>
      <c r="H228" s="27" t="s">
        <v>34</v>
      </c>
      <c r="I228" s="38">
        <v>0</v>
      </c>
      <c r="J228" s="54">
        <v>470000000</v>
      </c>
      <c r="K228" s="25" t="s">
        <v>32</v>
      </c>
      <c r="L228" s="53" t="s">
        <v>126</v>
      </c>
      <c r="M228" s="3" t="s">
        <v>44</v>
      </c>
      <c r="N228" s="26" t="s">
        <v>26</v>
      </c>
      <c r="O228" s="27" t="s">
        <v>548</v>
      </c>
      <c r="P228" s="27" t="s">
        <v>106</v>
      </c>
      <c r="Q228" s="28" t="s">
        <v>450</v>
      </c>
      <c r="R228" s="40" t="s">
        <v>50</v>
      </c>
      <c r="S228" s="121">
        <v>90</v>
      </c>
      <c r="T228" s="122">
        <v>220</v>
      </c>
      <c r="U228" s="22">
        <f>S228*T228</f>
        <v>19800</v>
      </c>
      <c r="V228" s="22">
        <f>U228*1.12</f>
        <v>22176.000000000004</v>
      </c>
      <c r="W228" s="29" t="s">
        <v>41</v>
      </c>
      <c r="X228" s="13" t="s">
        <v>33</v>
      </c>
      <c r="Y228" s="2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</row>
    <row r="229" spans="2:38" s="16" customFormat="1" ht="57" customHeight="1">
      <c r="B229" s="11" t="s">
        <v>451</v>
      </c>
      <c r="C229" s="47" t="s">
        <v>14</v>
      </c>
      <c r="D229" s="29" t="s">
        <v>452</v>
      </c>
      <c r="E229" s="40" t="s">
        <v>453</v>
      </c>
      <c r="F229" s="27" t="s">
        <v>454</v>
      </c>
      <c r="G229" s="27"/>
      <c r="H229" s="27" t="s">
        <v>34</v>
      </c>
      <c r="I229" s="38">
        <v>0</v>
      </c>
      <c r="J229" s="54">
        <v>470000000</v>
      </c>
      <c r="K229" s="25" t="s">
        <v>32</v>
      </c>
      <c r="L229" s="53" t="s">
        <v>126</v>
      </c>
      <c r="M229" s="3" t="s">
        <v>44</v>
      </c>
      <c r="N229" s="26" t="s">
        <v>26</v>
      </c>
      <c r="O229" s="27" t="s">
        <v>548</v>
      </c>
      <c r="P229" s="27" t="s">
        <v>106</v>
      </c>
      <c r="Q229" s="28" t="s">
        <v>450</v>
      </c>
      <c r="R229" s="40" t="s">
        <v>50</v>
      </c>
      <c r="S229" s="121">
        <v>150</v>
      </c>
      <c r="T229" s="122">
        <v>220</v>
      </c>
      <c r="U229" s="22">
        <f>S229*T229</f>
        <v>33000</v>
      </c>
      <c r="V229" s="22">
        <f>U229*1.12</f>
        <v>36960</v>
      </c>
      <c r="W229" s="29" t="s">
        <v>41</v>
      </c>
      <c r="X229" s="13" t="s">
        <v>33</v>
      </c>
      <c r="Y229" s="2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</row>
    <row r="230" spans="2:25" ht="63.75">
      <c r="B230" s="11" t="s">
        <v>455</v>
      </c>
      <c r="C230" s="47" t="s">
        <v>14</v>
      </c>
      <c r="D230" s="29" t="s">
        <v>456</v>
      </c>
      <c r="E230" s="40" t="s">
        <v>448</v>
      </c>
      <c r="F230" s="27" t="s">
        <v>457</v>
      </c>
      <c r="G230" s="27"/>
      <c r="H230" s="27" t="s">
        <v>34</v>
      </c>
      <c r="I230" s="38">
        <v>0</v>
      </c>
      <c r="J230" s="54">
        <v>470000000</v>
      </c>
      <c r="K230" s="25" t="s">
        <v>32</v>
      </c>
      <c r="L230" s="53" t="s">
        <v>126</v>
      </c>
      <c r="M230" s="3" t="s">
        <v>44</v>
      </c>
      <c r="N230" s="26" t="s">
        <v>26</v>
      </c>
      <c r="O230" s="27" t="s">
        <v>548</v>
      </c>
      <c r="P230" s="27" t="s">
        <v>106</v>
      </c>
      <c r="Q230" s="28" t="s">
        <v>450</v>
      </c>
      <c r="R230" s="40" t="s">
        <v>50</v>
      </c>
      <c r="S230" s="121">
        <v>90</v>
      </c>
      <c r="T230" s="122">
        <v>220</v>
      </c>
      <c r="U230" s="22">
        <f>S230*T230</f>
        <v>19800</v>
      </c>
      <c r="V230" s="22">
        <f>U230*1.12</f>
        <v>22176.000000000004</v>
      </c>
      <c r="W230" s="29" t="s">
        <v>41</v>
      </c>
      <c r="X230" s="13" t="s">
        <v>33</v>
      </c>
      <c r="Y230" s="29"/>
    </row>
    <row r="231" spans="2:25" ht="21" customHeight="1">
      <c r="B231" s="148" t="s">
        <v>51</v>
      </c>
      <c r="C231" s="149"/>
      <c r="D231" s="149"/>
      <c r="E231" s="150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8"/>
      <c r="R231" s="108"/>
      <c r="S231" s="108"/>
      <c r="T231" s="108"/>
      <c r="U231" s="134">
        <f>SUM(U228:U230)</f>
        <v>72600</v>
      </c>
      <c r="V231" s="134">
        <f>SUM(V228:V230)</f>
        <v>81312</v>
      </c>
      <c r="W231" s="108"/>
      <c r="X231" s="108"/>
      <c r="Y231" s="108"/>
    </row>
    <row r="232" spans="2:38" s="7" customFormat="1" ht="25.5" customHeight="1">
      <c r="B232" s="153" t="s">
        <v>30</v>
      </c>
      <c r="C232" s="154"/>
      <c r="D232" s="154"/>
      <c r="E232" s="155"/>
      <c r="F232" s="139"/>
      <c r="G232" s="139"/>
      <c r="H232" s="139"/>
      <c r="I232" s="139"/>
      <c r="J232" s="139"/>
      <c r="K232" s="139"/>
      <c r="L232" s="139"/>
      <c r="M232" s="152"/>
      <c r="N232" s="152"/>
      <c r="O232" s="152"/>
      <c r="P232" s="152"/>
      <c r="Q232" s="123"/>
      <c r="R232" s="123"/>
      <c r="S232" s="123"/>
      <c r="T232" s="123"/>
      <c r="U232" s="140">
        <v>9856038783.47489</v>
      </c>
      <c r="V232" s="140">
        <v>11038763437.49187</v>
      </c>
      <c r="W232" s="123"/>
      <c r="X232" s="123"/>
      <c r="Y232" s="124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</row>
    <row r="233" spans="3:16" ht="30.75" customHeight="1">
      <c r="C233" s="5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3:16" ht="25.5" customHeight="1">
      <c r="C234" s="5"/>
      <c r="F234" s="16"/>
      <c r="G234" s="16"/>
      <c r="H234" s="16"/>
      <c r="I234" s="16"/>
      <c r="J234" s="16"/>
      <c r="K234" s="16"/>
      <c r="L234" s="16"/>
      <c r="M234" s="151"/>
      <c r="N234" s="151"/>
      <c r="O234" s="151"/>
      <c r="P234" s="151"/>
    </row>
    <row r="235" spans="3:16" ht="30.75" customHeight="1">
      <c r="C235" s="5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3:16" ht="25.5" customHeight="1">
      <c r="C236" s="5"/>
      <c r="F236" s="16"/>
      <c r="G236" s="16"/>
      <c r="H236" s="16"/>
      <c r="I236" s="16"/>
      <c r="J236" s="16"/>
      <c r="K236" s="16"/>
      <c r="L236" s="16"/>
      <c r="M236" s="151"/>
      <c r="N236" s="151"/>
      <c r="O236" s="151"/>
      <c r="P236" s="151"/>
    </row>
    <row r="237" spans="3:16" ht="30.75" customHeight="1">
      <c r="C237" s="5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3:16" ht="25.5" customHeight="1">
      <c r="C238" s="5"/>
      <c r="F238" s="16"/>
      <c r="G238" s="16"/>
      <c r="H238" s="16"/>
      <c r="I238" s="151"/>
      <c r="J238" s="151"/>
      <c r="K238" s="151"/>
      <c r="L238" s="151"/>
      <c r="M238" s="151"/>
      <c r="N238" s="151"/>
      <c r="O238" s="151"/>
      <c r="P238" s="151"/>
    </row>
    <row r="239" ht="30.75" customHeight="1">
      <c r="C239" s="5"/>
    </row>
    <row r="240" spans="3:16" ht="25.5" customHeight="1">
      <c r="C240" s="5"/>
      <c r="F240" s="16"/>
      <c r="M240" s="151"/>
      <c r="N240" s="151"/>
      <c r="O240" s="151"/>
      <c r="P240" s="151"/>
    </row>
    <row r="241" ht="47.25" customHeight="1">
      <c r="C241" s="5"/>
    </row>
    <row r="242" ht="47.25" customHeight="1">
      <c r="C242" s="5"/>
    </row>
    <row r="243" ht="47.25" customHeight="1">
      <c r="C243" s="5"/>
    </row>
    <row r="244" ht="47.25" customHeight="1">
      <c r="C244" s="5"/>
    </row>
    <row r="245" ht="47.25" customHeight="1">
      <c r="C245" s="5"/>
    </row>
    <row r="246" ht="47.25" customHeight="1">
      <c r="C246" s="5"/>
    </row>
    <row r="247" ht="47.25" customHeight="1">
      <c r="C247" s="5"/>
    </row>
    <row r="248" ht="47.25" customHeight="1">
      <c r="C248" s="5"/>
    </row>
    <row r="249" spans="3:38" ht="47.25" customHeight="1">
      <c r="C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3:38" ht="47.25" customHeight="1">
      <c r="C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3:38" ht="47.25" customHeight="1">
      <c r="C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3:38" ht="47.25" customHeight="1">
      <c r="C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3:38" ht="47.25" customHeight="1">
      <c r="C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3:38" ht="47.25" customHeight="1">
      <c r="C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3:38" ht="47.25" customHeight="1">
      <c r="C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3:38" ht="47.25" customHeight="1">
      <c r="C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3:38" ht="47.25" customHeight="1">
      <c r="C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3:38" ht="47.25" customHeight="1">
      <c r="C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3:38" ht="47.25" customHeight="1">
      <c r="C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3:38" ht="47.25" customHeight="1">
      <c r="C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3:38" ht="47.25" customHeight="1">
      <c r="C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3:38" ht="47.25" customHeight="1">
      <c r="C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3:38" ht="47.25" customHeight="1">
      <c r="C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3:38" ht="47.25" customHeight="1">
      <c r="C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3:38" ht="47.25" customHeight="1">
      <c r="C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3:38" ht="47.25" customHeight="1">
      <c r="C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3:38" ht="47.25" customHeight="1">
      <c r="C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3:38" ht="47.25" customHeight="1">
      <c r="C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3:38" ht="47.25" customHeight="1">
      <c r="C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3:38" ht="47.25" customHeight="1">
      <c r="C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3:38" ht="47.25" customHeight="1">
      <c r="C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3:38" ht="47.25" customHeight="1">
      <c r="C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3:38" ht="47.25" customHeight="1">
      <c r="C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3:38" ht="47.25" customHeight="1">
      <c r="C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3:38" ht="47.25" customHeight="1">
      <c r="C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3:38" ht="47.25" customHeight="1">
      <c r="C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3:38" ht="47.25" customHeight="1">
      <c r="C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3:38" ht="47.25" customHeight="1">
      <c r="C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3:38" ht="47.25" customHeight="1">
      <c r="C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3:38" ht="47.25" customHeight="1">
      <c r="C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3:38" ht="47.25" customHeight="1">
      <c r="C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3:38" ht="47.25" customHeight="1">
      <c r="C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3:38" ht="47.25" customHeight="1">
      <c r="C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3:38" ht="47.25" customHeight="1">
      <c r="C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3:38" ht="47.25" customHeight="1">
      <c r="C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3:38" ht="47.25" customHeight="1">
      <c r="C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3:38" ht="47.25" customHeight="1">
      <c r="C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3:38" ht="47.25" customHeight="1">
      <c r="C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3:38" ht="47.25" customHeight="1">
      <c r="C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3:38" ht="47.25" customHeight="1">
      <c r="C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3:38" ht="47.25" customHeight="1">
      <c r="C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3:38" ht="47.25" customHeight="1">
      <c r="C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3:38" ht="47.25" customHeight="1">
      <c r="C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3:38" ht="47.25" customHeight="1">
      <c r="C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3:38" ht="47.25" customHeight="1">
      <c r="C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3:38" ht="47.25" customHeight="1">
      <c r="C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3:38" ht="47.25" customHeight="1">
      <c r="C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3:38" ht="47.25" customHeight="1">
      <c r="C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3:38" ht="47.25" customHeight="1">
      <c r="C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3:38" ht="47.25" customHeight="1">
      <c r="C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3:38" ht="47.25" customHeight="1">
      <c r="C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3:38" ht="47.25" customHeight="1">
      <c r="C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3:38" ht="47.25" customHeight="1">
      <c r="C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3:38" ht="47.25" customHeight="1">
      <c r="C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3:38" ht="47.25" customHeight="1">
      <c r="C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3:38" ht="47.25" customHeight="1">
      <c r="C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3:38" ht="47.25" customHeight="1">
      <c r="C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3:38" ht="47.25" customHeight="1">
      <c r="C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3:38" ht="47.25" customHeight="1">
      <c r="C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3:38" ht="47.25" customHeight="1">
      <c r="C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3:38" ht="47.25" customHeight="1">
      <c r="C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3:38" ht="47.25" customHeight="1">
      <c r="C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3:38" ht="47.25" customHeight="1">
      <c r="C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3:38" ht="47.25" customHeight="1">
      <c r="C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3:38" ht="47.25" customHeight="1">
      <c r="C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3:38" ht="47.25" customHeight="1">
      <c r="C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3:38" ht="47.25" customHeight="1">
      <c r="C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3:38" ht="47.25" customHeight="1">
      <c r="C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3:38" ht="47.25" customHeight="1">
      <c r="C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3:38" ht="47.25" customHeight="1">
      <c r="C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3:38" ht="47.25" customHeight="1">
      <c r="C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3:38" ht="47.25" customHeight="1">
      <c r="C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3:38" ht="47.25" customHeight="1">
      <c r="C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3:38" ht="47.25" customHeight="1">
      <c r="C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3:38" ht="47.25" customHeight="1">
      <c r="C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3:38" ht="47.25" customHeight="1">
      <c r="C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3:38" ht="47.25" customHeight="1">
      <c r="C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3:38" ht="47.25" customHeight="1">
      <c r="C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3:38" ht="47.25" customHeight="1">
      <c r="C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3:38" ht="47.25" customHeight="1">
      <c r="C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3:38" ht="47.25" customHeight="1">
      <c r="C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3:38" ht="47.25" customHeight="1">
      <c r="C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3:38" ht="47.25" customHeight="1">
      <c r="C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3:38" ht="47.25" customHeight="1">
      <c r="C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3:38" ht="47.25" customHeight="1">
      <c r="C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3:38" ht="47.25" customHeight="1">
      <c r="C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3:38" ht="47.25" customHeight="1">
      <c r="C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3:38" ht="47.25" customHeight="1">
      <c r="C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3:38" ht="47.25" customHeight="1">
      <c r="C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3:38" ht="47.25" customHeight="1">
      <c r="C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3:38" ht="47.25" customHeight="1">
      <c r="C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3:38" ht="47.25" customHeight="1">
      <c r="C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3:38" ht="47.25" customHeight="1">
      <c r="C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3:38" ht="47.25" customHeight="1">
      <c r="C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3:38" ht="47.25" customHeight="1">
      <c r="C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3:38" ht="47.25" customHeight="1">
      <c r="C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3:38" ht="47.25" customHeight="1">
      <c r="C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3:38" ht="47.25" customHeight="1">
      <c r="C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3:38" ht="47.25" customHeight="1">
      <c r="C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3:38" ht="47.25" customHeight="1">
      <c r="C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3:38" ht="47.25" customHeight="1">
      <c r="C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3:38" ht="47.25" customHeight="1">
      <c r="C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3:38" ht="47.25" customHeight="1">
      <c r="C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3:38" ht="47.25" customHeight="1">
      <c r="C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3:38" ht="47.25" customHeight="1">
      <c r="C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3:38" ht="47.25" customHeight="1">
      <c r="C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3:38" ht="47.25" customHeight="1">
      <c r="C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3:38" ht="47.25" customHeight="1">
      <c r="C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3:38" ht="47.25" customHeight="1">
      <c r="C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3:38" ht="47.25" customHeight="1">
      <c r="C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3:38" ht="47.25" customHeight="1">
      <c r="C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3:38" ht="47.25" customHeight="1">
      <c r="C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3:38" ht="47.25" customHeight="1">
      <c r="C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3:38" ht="47.25" customHeight="1">
      <c r="C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3:38" ht="47.25" customHeight="1">
      <c r="C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3:38" ht="47.25" customHeight="1">
      <c r="C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3:38" ht="47.25" customHeight="1">
      <c r="C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3:38" ht="47.25" customHeight="1">
      <c r="C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</sheetData>
  <sheetProtection formatCells="0" formatColumns="0" formatRows="0" insertColumns="0" insertRows="0" insertHyperlinks="0" deleteColumns="0" deleteRows="0" sort="0" autoFilter="0" pivotTables="0"/>
  <mergeCells count="41">
    <mergeCell ref="B227:Y227"/>
    <mergeCell ref="V8:V9"/>
    <mergeCell ref="K8:K9"/>
    <mergeCell ref="W8:W9"/>
    <mergeCell ref="U8:U9"/>
    <mergeCell ref="G8:G9"/>
    <mergeCell ref="O8:O9"/>
    <mergeCell ref="B226:E226"/>
    <mergeCell ref="X8:X9"/>
    <mergeCell ref="T8:T9"/>
    <mergeCell ref="Y8:Y9"/>
    <mergeCell ref="L8:L9"/>
    <mergeCell ref="Q8:Q9"/>
    <mergeCell ref="I8:I9"/>
    <mergeCell ref="M240:P240"/>
    <mergeCell ref="M232:P232"/>
    <mergeCell ref="M234:P234"/>
    <mergeCell ref="M236:P236"/>
    <mergeCell ref="M238:P238"/>
    <mergeCell ref="B232:E232"/>
    <mergeCell ref="I238:L238"/>
    <mergeCell ref="B231:E231"/>
    <mergeCell ref="N8:N9"/>
    <mergeCell ref="H8:H9"/>
    <mergeCell ref="P8:P9"/>
    <mergeCell ref="M8:M9"/>
    <mergeCell ref="E8:E9"/>
    <mergeCell ref="B11:Y11"/>
    <mergeCell ref="F8:F9"/>
    <mergeCell ref="R8:R9"/>
    <mergeCell ref="S8:S9"/>
    <mergeCell ref="J8:J9"/>
    <mergeCell ref="W1:Y1"/>
    <mergeCell ref="W2:Y2"/>
    <mergeCell ref="W3:Y3"/>
    <mergeCell ref="W4:Y4"/>
    <mergeCell ref="B6:Y6"/>
    <mergeCell ref="D8:D9"/>
    <mergeCell ref="T7:Y7"/>
  </mergeCells>
  <printOptions horizontalCentered="1"/>
  <pageMargins left="0" right="0" top="0.35433070866141736" bottom="0.1968503937007874" header="0.31496062992125984" footer="0.31496062992125984"/>
  <pageSetup horizontalDpi="600" verticalDpi="600" orientation="landscape" paperSize="9" scale="27" r:id="rId1"/>
  <rowBreaks count="2" manualBreakCount="2">
    <brk id="209" max="24" man="1"/>
    <brk id="232" max="24" man="1"/>
  </rowBreaks>
  <ignoredErrors>
    <ignoredError sqref="Q12:Q69 Q228:Q230 Q72:Q2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2013-07-17T10:10:18Z</cp:lastPrinted>
  <dcterms:modified xsi:type="dcterms:W3CDTF">2013-08-02T12:12:16Z</dcterms:modified>
  <cp:category/>
  <cp:version/>
  <cp:contentType/>
  <cp:contentStatus/>
</cp:coreProperties>
</file>